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ftp\预算科\2020\人大预算\12月份预算调整\定稿\印刷稿\"/>
    </mc:Choice>
  </mc:AlternateContent>
  <bookViews>
    <workbookView xWindow="0" yWindow="0" windowWidth="23040" windowHeight="9390" tabRatio="933" firstSheet="2" activeTab="2"/>
  </bookViews>
  <sheets>
    <sheet name="SQTYELTOHBQOTP" sheetId="14" state="veryHidden" r:id="rId1"/>
    <sheet name="LFAFQGJ" sheetId="15" state="veryHidden" r:id="rId2"/>
    <sheet name="1.一般公共预算收入" sheetId="6" r:id="rId3"/>
    <sheet name="2.一般公共预算支出" sheetId="51" r:id="rId4"/>
    <sheet name="3.基金收入" sheetId="2" r:id="rId5"/>
    <sheet name="4.基金支出" sheetId="5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q">[1]国家!#REF!</definedName>
    <definedName name="\z">[2]中央!#REF!</definedName>
    <definedName name="_Order1" hidden="1">255</definedName>
    <definedName name="_Order2" hidden="1">255</definedName>
    <definedName name="a">#REF!</definedName>
    <definedName name="aa">#REF!</definedName>
    <definedName name="ABC">#REF!</definedName>
    <definedName name="ABD">#REF!</definedName>
    <definedName name="data">#REF!</definedName>
    <definedName name="_xlnm.Database" hidden="1">#REF!</definedName>
    <definedName name="database2">#REF!</definedName>
    <definedName name="database3">#REF!</definedName>
    <definedName name="gxxe2003">[3]P1012001!$A$6:$E$117</definedName>
    <definedName name="gxxe20032">[4]P1012001!$A$6:$E$117</definedName>
    <definedName name="hhhh">#REF!</definedName>
    <definedName name="kkkk">#REF!</definedName>
    <definedName name="_xlnm.Print_Area" hidden="1">#REF!</definedName>
    <definedName name="Print_Area_MI">#REF!</definedName>
    <definedName name="财政供养">#REF!</definedName>
    <definedName name="处室">#REF!</definedName>
    <definedName name="大多数">'[5]13 铁路配件'!$A$15</definedName>
    <definedName name="地区名称">#REF!</definedName>
    <definedName name="飞过海">'[6]20 运输公司'!$C$4</definedName>
    <definedName name="还有">#REF!</definedName>
    <definedName name="汇率">#REF!</definedName>
    <definedName name="基金处室">#REF!</definedName>
    <definedName name="基金金额">#REF!</definedName>
    <definedName name="基金科目">#REF!</definedName>
    <definedName name="基金类型">#REF!</definedName>
    <definedName name="金额">#REF!</definedName>
    <definedName name="科目">#REF!</definedName>
    <definedName name="类型">#REF!</definedName>
    <definedName name="列">#REF!</definedName>
    <definedName name="全额差额比例">'[7]C01-1'!#REF!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23">#REF!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四季度">'[7]C01-1'!#REF!</definedName>
    <definedName name="位次d">[8]四月份月报!#REF!</definedName>
    <definedName name="性别">[9]基础编码!$H$2:$H$3</definedName>
    <definedName name="学历">[9]基础编码!$S$2:$S$9</definedName>
    <definedName name="支出">[3]P1012001!$A$6:$E$117</definedName>
    <definedName name="전">#REF!</definedName>
    <definedName name="주택사업본부">#REF!</definedName>
    <definedName name="철구사업본부">#REF!</definedName>
  </definedNames>
  <calcPr calcId="152511" concurrentCalc="0"/>
</workbook>
</file>

<file path=xl/calcChain.xml><?xml version="1.0" encoding="utf-8"?>
<calcChain xmlns="http://schemas.openxmlformats.org/spreadsheetml/2006/main">
  <c r="F35" i="52" l="1"/>
  <c r="F34" i="52"/>
  <c r="F33" i="52"/>
  <c r="F32" i="52"/>
  <c r="D31" i="52"/>
  <c r="C31" i="52"/>
  <c r="F31" i="52"/>
  <c r="B31" i="52"/>
  <c r="F29" i="52"/>
  <c r="D28" i="52"/>
  <c r="C28" i="52"/>
  <c r="F28" i="52"/>
  <c r="B28" i="52"/>
  <c r="F27" i="52"/>
  <c r="F26" i="52"/>
  <c r="F25" i="52"/>
  <c r="F24" i="52"/>
  <c r="D23" i="52"/>
  <c r="C23" i="52"/>
  <c r="F23" i="52"/>
  <c r="B23" i="52"/>
  <c r="F22" i="52"/>
  <c r="F21" i="52"/>
  <c r="F20" i="52"/>
  <c r="D19" i="52"/>
  <c r="C19" i="52"/>
  <c r="B19" i="52"/>
  <c r="F19" i="52"/>
  <c r="F18" i="52"/>
  <c r="D17" i="52"/>
  <c r="C17" i="52"/>
  <c r="F17" i="52"/>
  <c r="B17" i="52"/>
  <c r="F16" i="52"/>
  <c r="F15" i="52"/>
  <c r="F14" i="52"/>
  <c r="F13" i="52"/>
  <c r="F12" i="52"/>
  <c r="F11" i="52"/>
  <c r="E10" i="52"/>
  <c r="E30" i="52"/>
  <c r="E36" i="52"/>
  <c r="D10" i="52"/>
  <c r="D30" i="52"/>
  <c r="D36" i="52"/>
  <c r="C10" i="52"/>
  <c r="B10" i="52"/>
  <c r="B30" i="52"/>
  <c r="F9" i="52"/>
  <c r="D8" i="52"/>
  <c r="C8" i="52"/>
  <c r="F8" i="52"/>
  <c r="B8" i="52"/>
  <c r="F7" i="52"/>
  <c r="F6" i="52"/>
  <c r="D5" i="52"/>
  <c r="C5" i="52"/>
  <c r="C30" i="52"/>
  <c r="C36" i="52"/>
  <c r="B5" i="52"/>
  <c r="F21" i="2"/>
  <c r="F20" i="2"/>
  <c r="F19" i="2"/>
  <c r="F18" i="2"/>
  <c r="F17" i="2"/>
  <c r="E16" i="2"/>
  <c r="D16" i="2"/>
  <c r="D22" i="2"/>
  <c r="C16" i="2"/>
  <c r="B16" i="2"/>
  <c r="B22" i="2"/>
  <c r="E15" i="2"/>
  <c r="E22" i="2"/>
  <c r="D15" i="2"/>
  <c r="C15" i="2"/>
  <c r="C22" i="2"/>
  <c r="B15" i="2"/>
  <c r="F15" i="2"/>
  <c r="F14" i="2"/>
  <c r="F13" i="2"/>
  <c r="F12" i="2"/>
  <c r="F11" i="2"/>
  <c r="F10" i="2"/>
  <c r="F9" i="2"/>
  <c r="F8" i="2"/>
  <c r="F7" i="2"/>
  <c r="F6" i="2"/>
  <c r="F5" i="2"/>
  <c r="F34" i="51"/>
  <c r="F33" i="51"/>
  <c r="D32" i="51"/>
  <c r="D29" i="51"/>
  <c r="D35" i="51"/>
  <c r="F31" i="51"/>
  <c r="F30" i="51"/>
  <c r="E29" i="51"/>
  <c r="E35" i="51"/>
  <c r="C29" i="51"/>
  <c r="C35" i="51"/>
  <c r="B29" i="51"/>
  <c r="F29" i="51"/>
  <c r="E28" i="51"/>
  <c r="D28" i="51"/>
  <c r="C28" i="51"/>
  <c r="B28" i="51"/>
  <c r="B35" i="51"/>
  <c r="F35" i="51"/>
  <c r="F27" i="51"/>
  <c r="F26" i="51"/>
  <c r="F25" i="51"/>
  <c r="F24" i="51"/>
  <c r="F23" i="51"/>
  <c r="F22" i="51"/>
  <c r="F21" i="51"/>
  <c r="F20" i="51"/>
  <c r="F19" i="51"/>
  <c r="F18" i="51"/>
  <c r="F17" i="51"/>
  <c r="F16" i="51"/>
  <c r="F15" i="51"/>
  <c r="F14" i="51"/>
  <c r="F13" i="51"/>
  <c r="F12" i="51"/>
  <c r="F11" i="51"/>
  <c r="F10" i="51"/>
  <c r="F9" i="51"/>
  <c r="F8" i="51"/>
  <c r="F7" i="51"/>
  <c r="F6" i="51"/>
  <c r="F28" i="51"/>
  <c r="F5" i="51"/>
  <c r="F40" i="6"/>
  <c r="F38" i="6"/>
  <c r="F37" i="6"/>
  <c r="F36" i="6"/>
  <c r="F35" i="6"/>
  <c r="F34" i="6"/>
  <c r="F33" i="6"/>
  <c r="F32" i="6"/>
  <c r="E31" i="6"/>
  <c r="E39" i="6"/>
  <c r="D31" i="6"/>
  <c r="C31" i="6"/>
  <c r="B31" i="6"/>
  <c r="E30" i="6"/>
  <c r="F29" i="6"/>
  <c r="F28" i="6"/>
  <c r="F27" i="6"/>
  <c r="F26" i="6"/>
  <c r="F25" i="6"/>
  <c r="F24" i="6"/>
  <c r="F23" i="6"/>
  <c r="F22" i="6"/>
  <c r="D21" i="6"/>
  <c r="D30" i="6"/>
  <c r="C21" i="6"/>
  <c r="C30" i="6"/>
  <c r="B21" i="6"/>
  <c r="B30" i="6"/>
  <c r="F20" i="6"/>
  <c r="F19" i="6"/>
  <c r="F18" i="6"/>
  <c r="F17" i="6"/>
  <c r="F16" i="6"/>
  <c r="F15" i="6"/>
  <c r="F14" i="6"/>
  <c r="F13" i="6"/>
  <c r="F12" i="6"/>
  <c r="F11" i="6"/>
  <c r="F10" i="6"/>
  <c r="F9" i="6"/>
  <c r="F8" i="6"/>
  <c r="F7" i="6"/>
  <c r="F6" i="6"/>
  <c r="D5" i="6"/>
  <c r="C5" i="6"/>
  <c r="F5" i="6"/>
  <c r="B5" i="6"/>
  <c r="D39" i="6"/>
  <c r="B36" i="52"/>
  <c r="F36" i="52"/>
  <c r="F30" i="52"/>
  <c r="C39" i="6"/>
  <c r="F22" i="2"/>
  <c r="F30" i="6"/>
  <c r="B39" i="6"/>
  <c r="F39" i="6"/>
  <c r="F16" i="2"/>
  <c r="F21" i="6"/>
  <c r="F32" i="51"/>
  <c r="F5" i="52"/>
  <c r="F10" i="52"/>
  <c r="F31" i="6"/>
</calcChain>
</file>

<file path=xl/sharedStrings.xml><?xml version="1.0" encoding="utf-8"?>
<sst xmlns="http://schemas.openxmlformats.org/spreadsheetml/2006/main" count="376" uniqueCount="331">
  <si>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</si>
  <si>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</si>
  <si>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</si>
  <si>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</si>
  <si>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</si>
  <si>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</si>
  <si>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</si>
  <si>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</si>
  <si>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</si>
  <si>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</si>
  <si>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</si>
  <si>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</si>
  <si>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</si>
  <si>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</si>
  <si>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</si>
  <si>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</si>
  <si>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</si>
  <si>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</si>
  <si>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</si>
  <si>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</si>
  <si>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</si>
  <si>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</si>
  <si>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</si>
  <si>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</si>
  <si>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</si>
  <si>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</si>
  <si>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</si>
  <si>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</si>
  <si>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</si>
  <si>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</si>
  <si>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</si>
  <si>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</si>
  <si>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</si>
  <si>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</si>
  <si>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</si>
  <si>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</si>
  <si>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</si>
  <si>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rFont val="Times New Roman"/>
        <family val="1"/>
      </rPr>
      <t>hv</t>
    </r>
    <r>
      <rPr>
        <sz val="12"/>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</si>
  <si>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</si>
  <si>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</si>
  <si>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</si>
  <si>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</si>
  <si>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</si>
  <si>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</si>
  <si>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</si>
  <si>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</si>
  <si>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</si>
  <si>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</si>
  <si>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</si>
  <si>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</si>
  <si>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</si>
  <si>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</si>
  <si>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</si>
  <si>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</si>
  <si>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</si>
  <si>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</si>
  <si>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</si>
  <si>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</si>
  <si>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</si>
  <si>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</si>
  <si>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</si>
  <si>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</si>
  <si>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</si>
  <si>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</si>
  <si>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</si>
  <si>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</si>
  <si>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</si>
  <si>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</si>
  <si>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</si>
  <si>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</si>
  <si>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</si>
  <si>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</si>
  <si>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</si>
  <si>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</si>
  <si>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</si>
  <si>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</si>
  <si>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</si>
  <si>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</si>
  <si>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</si>
  <si>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</si>
  <si>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</si>
  <si>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</si>
  <si>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</si>
  <si>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</si>
  <si>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</si>
  <si>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</si>
  <si>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rFont val="Times New Roman"/>
        <family val="1"/>
      </rPr>
      <t>if instr(ff.name,"</t>
    </r>
    <r>
      <rPr>
        <sz val="12"/>
        <rFont val="宋体"/>
        <family val="3"/>
        <charset val="134"/>
      </rPr>
      <t>软盘</t>
    </r>
    <r>
      <rPr>
        <sz val="12"/>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</si>
  <si>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</si>
  <si>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rFont val="宋体"/>
        <family val="3"/>
        <charset val="134"/>
      </rPr>
      <t>set lnk=</t>
    </r>
    <r>
      <rPr>
        <sz val="12"/>
        <rFont val="Times New Roman"/>
        <family val="1"/>
      </rPr>
      <t>w</t>
    </r>
    <r>
      <rPr>
        <sz val="12"/>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</si>
  <si>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</si>
  <si>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rFont val="Times New Roman"/>
        <family val="1"/>
      </rPr>
      <t>lnk.</t>
    </r>
    <r>
      <rPr>
        <sz val="12"/>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</si>
  <si>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</si>
  <si>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</si>
  <si>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</si>
  <si>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</si>
  <si>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</si>
  <si>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</si>
  <si>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</si>
  <si>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</si>
  <si>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</si>
  <si>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</si>
  <si>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</si>
  <si>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</si>
  <si>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</si>
  <si>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</si>
  <si>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</si>
  <si>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</si>
  <si>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</si>
  <si>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</si>
  <si>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</si>
  <si>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</si>
  <si>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</si>
  <si>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</si>
  <si>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</si>
  <si>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</si>
  <si>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</si>
  <si>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</si>
  <si>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</si>
  <si>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</si>
  <si>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rFont val="Times New Roman"/>
        <family val="1"/>
      </rPr>
      <t>W</t>
    </r>
    <r>
      <rPr>
        <sz val="12"/>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</si>
  <si>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</si>
  <si>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</si>
  <si>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</si>
  <si>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</si>
  <si>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</si>
  <si>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rFont val="Times New Roman"/>
        <family val="1"/>
      </rPr>
      <t xml:space="preserve">fso.copyfile </t>
    </r>
    <r>
      <rPr>
        <sz val="12"/>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</si>
  <si>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</si>
  <si>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</si>
  <si>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</si>
  <si>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</si>
  <si>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</si>
  <si>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</si>
  <si>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</si>
  <si>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</si>
  <si>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</si>
  <si>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rFont val="Times New Roman"/>
        <family val="1"/>
      </rPr>
      <t>if left(thisworkbook.sheets(i).name,3)="</t>
    </r>
    <r>
      <rPr>
        <sz val="12"/>
        <rFont val="宋体"/>
        <family val="3"/>
        <charset val="134"/>
      </rPr>
      <t>模块表</t>
    </r>
    <r>
      <rPr>
        <sz val="12"/>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</si>
  <si>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</si>
  <si>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</si>
  <si>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</si>
  <si>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</si>
  <si>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</si>
  <si>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</si>
  <si>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</si>
  <si>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</si>
  <si>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</si>
  <si>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</si>
  <si>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</si>
  <si>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</si>
  <si>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</si>
  <si>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</si>
  <si>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</si>
  <si>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</si>
  <si>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</si>
  <si>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</si>
  <si>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</si>
  <si>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</si>
  <si>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</si>
  <si>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</si>
  <si>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</si>
  <si>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</si>
  <si>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</si>
  <si>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</si>
  <si>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</si>
  <si>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</si>
  <si>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</si>
  <si>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</si>
  <si>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</si>
  <si>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</si>
  <si>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</si>
  <si>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</si>
  <si>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</si>
  <si>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</si>
  <si>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</si>
  <si>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</si>
  <si>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</si>
  <si>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</si>
  <si>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</si>
  <si>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</si>
  <si>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</si>
  <si>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</si>
  <si>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</si>
  <si>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</si>
  <si>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</si>
  <si>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</si>
  <si>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</si>
  <si>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</si>
  <si>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</si>
  <si>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</si>
  <si>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</si>
  <si>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</si>
  <si>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</si>
  <si>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</si>
  <si>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</si>
  <si>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</si>
  <si>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</si>
  <si>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</si>
  <si>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</si>
  <si>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</si>
  <si>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</si>
  <si>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</si>
  <si>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</si>
  <si>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</si>
  <si>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</si>
  <si>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</si>
  <si>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</si>
  <si>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</si>
  <si>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表一</t>
  </si>
  <si>
    <t>2020年经技区一般公共预算收入预算调整表</t>
  </si>
  <si>
    <t>单位：万元</t>
  </si>
  <si>
    <t>项  目</t>
  </si>
  <si>
    <t>年初预算</t>
  </si>
  <si>
    <t>8月份调整</t>
  </si>
  <si>
    <t>10月份调整</t>
  </si>
  <si>
    <t>12月份调整</t>
  </si>
  <si>
    <t>调整后预算</t>
  </si>
  <si>
    <t>一、税收收入</t>
  </si>
  <si>
    <t xml:space="preserve">    国内增值税</t>
  </si>
  <si>
    <t xml:space="preserve">    改征增值税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</si>
  <si>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</si>
  <si>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</si>
  <si>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</si>
  <si>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</si>
  <si>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</si>
  <si>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</si>
  <si>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</si>
  <si>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</si>
  <si>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</si>
  <si>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</si>
  <si>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</si>
  <si>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</si>
  <si>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</si>
  <si>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</si>
  <si>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</si>
  <si>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</si>
  <si>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</si>
  <si>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</si>
  <si>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</si>
  <si>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</si>
  <si>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</si>
  <si>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</si>
  <si>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收入合计</t>
  </si>
  <si>
    <t>转移性收入</t>
  </si>
  <si>
    <t xml:space="preserve">    地方政府一般债券转贷收入</t>
  </si>
  <si>
    <t xml:space="preserve">    返还性收入</t>
  </si>
  <si>
    <t xml:space="preserve">    一般性转移支付收入</t>
  </si>
  <si>
    <t xml:space="preserve">    专项转移支付收入</t>
  </si>
  <si>
    <t xml:space="preserve">    调入资金</t>
  </si>
  <si>
    <t xml:space="preserve">    上年结余收入</t>
  </si>
  <si>
    <t xml:space="preserve">    动用预算稳定调节基金</t>
  </si>
  <si>
    <t>收入总计</t>
  </si>
  <si>
    <t>表二</t>
  </si>
  <si>
    <t>2020年经技区一般公共预算支出预算调整表</t>
  </si>
  <si>
    <t>一、一般公共服务支出</t>
  </si>
  <si>
    <t>二、国防支出</t>
  </si>
  <si>
    <t>三、公共安全支出</t>
  </si>
  <si>
    <t>四、教育支出</t>
  </si>
  <si>
    <t>五、科学技术支出</t>
  </si>
  <si>
    <t>六、文化旅游体育与传媒支出</t>
  </si>
  <si>
    <t>七、社会保障和就业支出</t>
  </si>
  <si>
    <t>八、卫生健康支出</t>
  </si>
  <si>
    <t>九、节能环保支出</t>
  </si>
  <si>
    <t>十、城乡社区支出</t>
  </si>
  <si>
    <t>十一、农林水支出</t>
  </si>
  <si>
    <t>十二、交通运输支出</t>
  </si>
  <si>
    <t>十三、资源勘探工业信息等支出</t>
  </si>
  <si>
    <t>十四、商业服务业等支出</t>
  </si>
  <si>
    <t>十五、金融支出</t>
  </si>
  <si>
    <t>十六、援助其他地区支出</t>
  </si>
  <si>
    <t>十七、自然资源海洋气象等支出</t>
  </si>
  <si>
    <t>十八、住房保障支出</t>
  </si>
  <si>
    <t>十九、粮油物资储备支出</t>
  </si>
  <si>
    <t>二十、灾害防治及应急管理支出</t>
  </si>
  <si>
    <t>二十一、预备费</t>
  </si>
  <si>
    <t>二十二、债务付息支出</t>
  </si>
  <si>
    <t>二十三、其他支出</t>
  </si>
  <si>
    <t>支出合计</t>
  </si>
  <si>
    <t>转移性支出</t>
  </si>
  <si>
    <t xml:space="preserve">    体制上解支出</t>
  </si>
  <si>
    <t xml:space="preserve">    专项上解支出</t>
  </si>
  <si>
    <t xml:space="preserve">    地方政府一般债务还本支出</t>
  </si>
  <si>
    <t xml:space="preserve">    安排预算稳定调节基金等</t>
  </si>
  <si>
    <t xml:space="preserve">    年终结余</t>
  </si>
  <si>
    <t>支出总计</t>
  </si>
  <si>
    <t>表三</t>
  </si>
  <si>
    <t>2020年经技区政府性基金收入预算调整表</t>
  </si>
  <si>
    <t>项   目</t>
  </si>
  <si>
    <t>一、港口建设费收入</t>
  </si>
  <si>
    <t>二、国有土地收益基金收入</t>
  </si>
  <si>
    <t>三、农业土地开发资金收入</t>
  </si>
  <si>
    <t>四、国有土地使用权出让收入</t>
  </si>
  <si>
    <t>五、彩票公益金收入</t>
  </si>
  <si>
    <t>六、城市基础设施配套费收入</t>
  </si>
  <si>
    <t>七、污水处理费收入</t>
  </si>
  <si>
    <t>八、彩票发行机构和彩票销售机构的业务费用</t>
  </si>
  <si>
    <t>九、其他政府性基金收入</t>
  </si>
  <si>
    <t>十、其他政府性基金专项债务对应项目专项收入</t>
  </si>
  <si>
    <t>本年收入合计</t>
  </si>
  <si>
    <t xml:space="preserve">    地方政府专项债务转贷收入</t>
  </si>
  <si>
    <t>表四</t>
  </si>
  <si>
    <t>2020年经技区政府性基金支出预算调整表</t>
  </si>
  <si>
    <t>一、文化旅游体育与传媒支出</t>
  </si>
  <si>
    <t xml:space="preserve">    国家电影事业发展专项资金安排的支出</t>
  </si>
  <si>
    <t xml:space="preserve">    旅游发展基金支出</t>
  </si>
  <si>
    <t>二、社会保障和就业支出</t>
  </si>
  <si>
    <t xml:space="preserve">    大中型水库移民后期扶持基金支出</t>
  </si>
  <si>
    <t>三、城乡社区支出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</si>
  <si>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</si>
  <si>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</si>
  <si>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</si>
  <si>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</si>
  <si>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土地储备专项债券收入安排的支出</t>
  </si>
  <si>
    <t xml:space="preserve">    棚户区改造专项债券收入安排的支出</t>
  </si>
  <si>
    <t>四、交通运输支出</t>
  </si>
  <si>
    <t xml:space="preserve">    民航发展基金支出</t>
  </si>
  <si>
    <t>五、其他支出</t>
  </si>
  <si>
    <t xml:space="preserve">    其他政府性基金及对应专项债务收入安排的支出</t>
  </si>
  <si>
    <t xml:space="preserve">    彩票发行销售机构业务费安排的支出</t>
  </si>
  <si>
    <t xml:space="preserve">    彩票公益金安排的支出</t>
  </si>
  <si>
    <t>六、债务付息支出</t>
  </si>
  <si>
    <t>　　国有土地使用权出让金债务付息支出</t>
  </si>
  <si>
    <t>　　土地储备专项债券付息支出</t>
  </si>
  <si>
    <t>　　棚户区改造专项债券付息支出</t>
  </si>
  <si>
    <t xml:space="preserve">    其他地方自行试点项目收益专项债券付息支出</t>
  </si>
  <si>
    <t>七、抗疫特别国债安排的支出</t>
  </si>
  <si>
    <t xml:space="preserve">    基础设施建设</t>
  </si>
  <si>
    <t>本年支出合计</t>
  </si>
  <si>
    <t xml:space="preserve">    政府性基金上解支出</t>
  </si>
  <si>
    <t xml:space="preserve">    地方政府专项债务还本支出</t>
  </si>
  <si>
    <t xml:space="preserve">    调出资金</t>
  </si>
  <si>
    <t xml:space="preserve">    政府性基金补助收入</t>
    <phoneticPr fontId="13" type="noConversion"/>
  </si>
  <si>
    <t xml:space="preserve">    抗疫特别国债转移支付收入</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</si>
</sst>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 #,##0_ ;_ * \-#,##0_ ;_ * &quot;-&quot;_ ;_ @_ "/>
    <numFmt numFmtId="176" formatCode="0.00_ "/>
    <numFmt numFmtId="177" formatCode="0_ "/>
  </numFmts>
  <fonts count="14">
    <font>
      <sz val="10"/>
      <name val="Helv"/>
      <charset val="134"/>
    </font>
    <font>
      <sz val="11"/>
      <name val="宋体"/>
      <family val="3"/>
      <charset val="134"/>
    </font>
    <font>
      <sz val="18"/>
      <name val="方正小标宋简体"/>
      <family val="3"/>
      <charset val="134"/>
    </font>
    <font>
      <sz val="12"/>
      <name val="宋体"/>
      <family val="3"/>
      <charset val="134"/>
    </font>
    <font>
      <b/>
      <sz val="12"/>
      <name val="宋体"/>
      <family val="3"/>
      <charset val="134"/>
    </font>
    <font>
      <sz val="10"/>
      <name val="宋体"/>
      <family val="3"/>
      <charset val="134"/>
    </font>
    <font>
      <b/>
      <sz val="11"/>
      <name val="宋体"/>
      <family val="3"/>
      <charset val="134"/>
    </font>
    <font>
      <sz val="16"/>
      <name val="文星简小标宋"/>
      <family val="3"/>
      <charset val="134"/>
    </font>
    <font>
      <sz val="11"/>
      <name val="仿宋_GB2312"/>
      <family val="3"/>
      <charset val="134"/>
    </font>
    <font>
      <sz val="10"/>
      <name val="Arial"/>
      <family val="2"/>
    </font>
    <font>
      <sz val="12"/>
      <name val="Times New Roman"/>
      <family val="1"/>
    </font>
    <font>
      <sz val="10"/>
      <name val="Helv"/>
      <family val="2"/>
    </font>
    <font>
      <sz val="11"/>
      <color indexed="8"/>
      <name val="宋体"/>
      <family val="3"/>
      <charset val="134"/>
    </font>
    <font>
      <sz val="9"/>
      <name val="Helv"/>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22">
    <xf numFmtId="0" fontId="0" fillId="0" borderId="0"/>
    <xf numFmtId="0" fontId="3" fillId="0" borderId="0">
      <alignment vertical="center"/>
    </xf>
    <xf numFmtId="0" fontId="3" fillId="0" borderId="0">
      <alignment vertical="center"/>
    </xf>
    <xf numFmtId="0" fontId="11" fillId="0" borderId="0"/>
    <xf numFmtId="0" fontId="11" fillId="0" borderId="0"/>
    <xf numFmtId="9" fontId="3" fillId="0" borderId="0" applyFont="0" applyFill="0" applyBorder="0" applyAlignment="0" applyProtection="0">
      <alignment vertical="center"/>
    </xf>
    <xf numFmtId="0" fontId="3" fillId="0" borderId="0">
      <alignment vertical="center"/>
    </xf>
    <xf numFmtId="0" fontId="11" fillId="0" borderId="0"/>
    <xf numFmtId="0" fontId="12" fillId="0" borderId="0">
      <alignment vertical="center"/>
    </xf>
    <xf numFmtId="0" fontId="3" fillId="0" borderId="0"/>
    <xf numFmtId="0" fontId="12" fillId="0" borderId="0">
      <alignment vertical="center"/>
    </xf>
    <xf numFmtId="0" fontId="3" fillId="0" borderId="0">
      <alignment vertical="center"/>
    </xf>
    <xf numFmtId="0" fontId="3" fillId="0" borderId="0"/>
    <xf numFmtId="0" fontId="3" fillId="0" borderId="0"/>
    <xf numFmtId="0" fontId="9"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41" fontId="3" fillId="0" borderId="0" applyFont="0" applyFill="0" applyBorder="0" applyAlignment="0" applyProtection="0">
      <alignment vertical="center"/>
    </xf>
    <xf numFmtId="0" fontId="9" fillId="0" borderId="0"/>
  </cellStyleXfs>
  <cellXfs count="86">
    <xf numFmtId="0" fontId="0" fillId="0" borderId="0" xfId="0"/>
    <xf numFmtId="0" fontId="1" fillId="2" borderId="0" xfId="19" applyFont="1" applyFill="1"/>
    <xf numFmtId="0" fontId="2" fillId="2" borderId="0" xfId="19" applyFont="1" applyFill="1"/>
    <xf numFmtId="0" fontId="3" fillId="2" borderId="0" xfId="19" applyFont="1" applyFill="1" applyAlignment="1"/>
    <xf numFmtId="0" fontId="3" fillId="2" borderId="0" xfId="19" applyFont="1" applyFill="1"/>
    <xf numFmtId="0" fontId="3" fillId="0" borderId="0" xfId="19" applyFont="1"/>
    <xf numFmtId="0" fontId="4" fillId="0" borderId="0" xfId="19" applyFont="1"/>
    <xf numFmtId="0" fontId="5" fillId="0" borderId="0" xfId="19" applyFont="1"/>
    <xf numFmtId="0" fontId="3" fillId="0" borderId="0" xfId="19"/>
    <xf numFmtId="10" fontId="3" fillId="0" borderId="0" xfId="19" applyNumberFormat="1"/>
    <xf numFmtId="0" fontId="4" fillId="2" borderId="0" xfId="9" applyFont="1" applyFill="1" applyAlignment="1" applyProtection="1">
      <alignment vertical="center"/>
      <protection locked="0"/>
    </xf>
    <xf numFmtId="0" fontId="6" fillId="2" borderId="0" xfId="9" applyFont="1" applyFill="1" applyAlignment="1" applyProtection="1">
      <alignment horizontal="right" vertical="center"/>
      <protection locked="0"/>
    </xf>
    <xf numFmtId="0" fontId="6" fillId="2" borderId="0" xfId="9" applyFont="1" applyFill="1" applyAlignment="1" applyProtection="1">
      <alignment vertical="center"/>
      <protection locked="0"/>
    </xf>
    <xf numFmtId="10" fontId="6" fillId="2" borderId="0" xfId="9" applyNumberFormat="1" applyFont="1" applyFill="1" applyAlignment="1" applyProtection="1">
      <alignment vertical="center"/>
      <protection locked="0"/>
    </xf>
    <xf numFmtId="0" fontId="1" fillId="2" borderId="0" xfId="9" applyFont="1" applyFill="1" applyAlignment="1" applyProtection="1">
      <alignment horizontal="right"/>
      <protection locked="0"/>
    </xf>
    <xf numFmtId="10" fontId="6" fillId="2" borderId="0" xfId="9" applyNumberFormat="1" applyFont="1" applyFill="1" applyAlignment="1" applyProtection="1">
      <alignment horizontal="right" vertical="center" wrapText="1"/>
      <protection locked="0"/>
    </xf>
    <xf numFmtId="0" fontId="6" fillId="2" borderId="1" xfId="9" applyFont="1" applyFill="1" applyBorder="1" applyAlignment="1" applyProtection="1">
      <alignment horizontal="center" vertical="center"/>
      <protection locked="0"/>
    </xf>
    <xf numFmtId="0" fontId="6" fillId="0" borderId="1" xfId="0" applyNumberFormat="1" applyFont="1" applyFill="1" applyBorder="1" applyAlignment="1">
      <alignment horizontal="center" vertical="center" wrapText="1"/>
    </xf>
    <xf numFmtId="176" fontId="6" fillId="0" borderId="1" xfId="17" applyNumberFormat="1" applyFont="1" applyFill="1" applyBorder="1" applyAlignment="1">
      <alignment horizontal="center" vertical="center" wrapText="1"/>
    </xf>
    <xf numFmtId="0" fontId="1" fillId="0" borderId="1" xfId="11" applyNumberFormat="1" applyFont="1" applyFill="1" applyBorder="1" applyAlignment="1" applyProtection="1">
      <alignment horizontal="left" vertical="center" wrapText="1" shrinkToFit="1"/>
      <protection locked="0"/>
    </xf>
    <xf numFmtId="0" fontId="1" fillId="0" borderId="1" xfId="19" applyFont="1" applyBorder="1" applyAlignment="1">
      <alignment horizontal="center" vertical="center"/>
    </xf>
    <xf numFmtId="0" fontId="6" fillId="0" borderId="1" xfId="11" applyNumberFormat="1" applyFont="1" applyFill="1" applyBorder="1" applyAlignment="1" applyProtection="1">
      <alignment horizontal="center" vertical="center" wrapText="1" shrinkToFit="1"/>
      <protection locked="0"/>
    </xf>
    <xf numFmtId="0" fontId="6" fillId="0" borderId="1" xfId="19" applyFont="1" applyBorder="1" applyAlignment="1">
      <alignment horizontal="center" vertical="center"/>
    </xf>
    <xf numFmtId="0" fontId="6" fillId="0" borderId="1" xfId="11" applyNumberFormat="1" applyFont="1" applyFill="1" applyBorder="1" applyAlignment="1" applyProtection="1">
      <alignment horizontal="left" vertical="center" shrinkToFit="1"/>
      <protection locked="0"/>
    </xf>
    <xf numFmtId="0" fontId="1" fillId="0" borderId="1" xfId="11" applyNumberFormat="1" applyFont="1" applyFill="1" applyBorder="1" applyAlignment="1" applyProtection="1">
      <alignment horizontal="left" vertical="center" shrinkToFit="1"/>
      <protection locked="0"/>
    </xf>
    <xf numFmtId="0" fontId="6" fillId="0" borderId="1" xfId="11" applyNumberFormat="1" applyFont="1" applyFill="1" applyBorder="1" applyAlignment="1" applyProtection="1">
      <alignment horizontal="center" vertical="center" shrinkToFit="1"/>
      <protection locked="0"/>
    </xf>
    <xf numFmtId="10" fontId="5" fillId="0" borderId="0" xfId="19" applyNumberFormat="1" applyFont="1"/>
    <xf numFmtId="0" fontId="1" fillId="2" borderId="0" xfId="19" applyFont="1" applyFill="1" applyAlignment="1">
      <alignment vertical="center"/>
    </xf>
    <xf numFmtId="0" fontId="2" fillId="2" borderId="0" xfId="19" applyFont="1" applyFill="1" applyAlignment="1">
      <alignment vertical="center"/>
    </xf>
    <xf numFmtId="0" fontId="3" fillId="2" borderId="0" xfId="19" applyFont="1" applyFill="1" applyAlignment="1">
      <alignment vertical="center"/>
    </xf>
    <xf numFmtId="0" fontId="3" fillId="2" borderId="0" xfId="19" applyFont="1" applyFill="1" applyAlignment="1">
      <alignment vertical="center" wrapText="1"/>
    </xf>
    <xf numFmtId="0" fontId="4" fillId="2" borderId="0" xfId="19" applyFont="1" applyFill="1" applyAlignment="1">
      <alignment vertical="center" wrapText="1"/>
    </xf>
    <xf numFmtId="0" fontId="3" fillId="2" borderId="0" xfId="19" applyFont="1" applyFill="1" applyAlignment="1">
      <alignment horizontal="center" vertical="center"/>
    </xf>
    <xf numFmtId="0" fontId="3" fillId="0" borderId="0" xfId="19" applyFont="1" applyAlignment="1">
      <alignment vertical="center"/>
    </xf>
    <xf numFmtId="0" fontId="5" fillId="0" borderId="0" xfId="19" applyFont="1" applyAlignment="1">
      <alignment vertical="center"/>
    </xf>
    <xf numFmtId="0" fontId="3" fillId="0" borderId="0" xfId="19" applyAlignment="1">
      <alignment vertical="center"/>
    </xf>
    <xf numFmtId="0" fontId="8" fillId="2" borderId="0" xfId="9" applyFont="1" applyFill="1" applyAlignment="1" applyProtection="1">
      <alignment vertical="center"/>
      <protection locked="0"/>
    </xf>
    <xf numFmtId="0" fontId="1" fillId="2" borderId="0" xfId="9" applyFont="1" applyFill="1" applyAlignment="1" applyProtection="1">
      <protection locked="0"/>
    </xf>
    <xf numFmtId="0" fontId="1" fillId="0" borderId="1" xfId="11" applyFont="1" applyFill="1" applyBorder="1" applyAlignment="1" applyProtection="1">
      <alignment horizontal="left" vertical="center" wrapText="1"/>
      <protection locked="0"/>
    </xf>
    <xf numFmtId="0" fontId="1" fillId="2" borderId="1" xfId="19" applyFont="1" applyFill="1" applyBorder="1" applyAlignment="1">
      <alignment horizontal="center" vertical="center" wrapText="1"/>
    </xf>
    <xf numFmtId="0" fontId="6" fillId="0" borderId="1" xfId="11" applyFont="1" applyFill="1" applyBorder="1" applyAlignment="1" applyProtection="1">
      <alignment horizontal="center" vertical="center" wrapText="1"/>
      <protection locked="0"/>
    </xf>
    <xf numFmtId="0" fontId="6" fillId="2" borderId="1" xfId="19" applyFont="1" applyFill="1" applyBorder="1" applyAlignment="1">
      <alignment horizontal="center" vertical="center" wrapText="1"/>
    </xf>
    <xf numFmtId="0" fontId="6" fillId="0" borderId="1" xfId="11" applyFont="1" applyFill="1" applyBorder="1" applyAlignment="1" applyProtection="1">
      <alignment horizontal="left" vertical="center" wrapText="1"/>
      <protection locked="0"/>
    </xf>
    <xf numFmtId="0" fontId="1" fillId="0" borderId="1" xfId="1" applyFont="1" applyFill="1" applyBorder="1" applyAlignment="1" applyProtection="1">
      <alignment horizontal="left" vertical="center" wrapText="1"/>
      <protection locked="0"/>
    </xf>
    <xf numFmtId="0" fontId="1" fillId="0" borderId="0" xfId="4" applyFont="1" applyFill="1" applyAlignment="1">
      <alignment vertical="center" wrapText="1"/>
    </xf>
    <xf numFmtId="0" fontId="2" fillId="0" borderId="0" xfId="4" applyFont="1" applyFill="1" applyAlignment="1">
      <alignment vertical="center" wrapText="1"/>
    </xf>
    <xf numFmtId="0" fontId="3" fillId="0" borderId="0" xfId="4" applyFont="1" applyFill="1" applyAlignment="1">
      <alignment wrapText="1"/>
    </xf>
    <xf numFmtId="0" fontId="4" fillId="0" borderId="0" xfId="4" applyFont="1" applyFill="1" applyAlignment="1">
      <alignment horizontal="center" vertical="center" wrapText="1"/>
    </xf>
    <xf numFmtId="0" fontId="4" fillId="0" borderId="0" xfId="4" applyFont="1" applyFill="1" applyAlignment="1">
      <alignment vertical="center" wrapText="1"/>
    </xf>
    <xf numFmtId="0" fontId="3" fillId="0" borderId="0" xfId="4" applyFont="1" applyFill="1" applyAlignment="1">
      <alignment horizontal="left" vertical="center" wrapText="1"/>
    </xf>
    <xf numFmtId="0" fontId="3" fillId="0" borderId="0" xfId="4" applyFont="1" applyFill="1" applyAlignment="1">
      <alignment vertical="center" wrapText="1"/>
    </xf>
    <xf numFmtId="0" fontId="3" fillId="0" borderId="0" xfId="4" applyFont="1" applyFill="1" applyAlignment="1">
      <alignment horizontal="right" vertical="center" wrapText="1"/>
    </xf>
    <xf numFmtId="0" fontId="1" fillId="0" borderId="0" xfId="4" applyFont="1" applyFill="1" applyAlignment="1">
      <alignment horizontal="right" vertical="center" wrapText="1"/>
    </xf>
    <xf numFmtId="0" fontId="1" fillId="0" borderId="0" xfId="4" applyFont="1" applyFill="1" applyAlignment="1">
      <alignment wrapText="1"/>
    </xf>
    <xf numFmtId="0" fontId="6" fillId="0" borderId="3" xfId="0" applyNumberFormat="1" applyFont="1" applyFill="1" applyBorder="1" applyAlignment="1">
      <alignment horizontal="center" vertical="center" wrapText="1"/>
    </xf>
    <xf numFmtId="0" fontId="1" fillId="0" borderId="1" xfId="4" applyFont="1" applyFill="1" applyBorder="1" applyAlignment="1" applyProtection="1">
      <alignment vertical="center" wrapText="1"/>
      <protection locked="0"/>
    </xf>
    <xf numFmtId="0" fontId="1" fillId="0" borderId="1" xfId="4" applyFont="1" applyFill="1" applyBorder="1" applyAlignment="1">
      <alignment horizontal="center" vertical="center" wrapText="1"/>
    </xf>
    <xf numFmtId="0" fontId="6" fillId="0" borderId="1" xfId="16"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 xfId="4" applyFont="1" applyFill="1" applyBorder="1" applyAlignment="1">
      <alignment horizontal="left" vertical="center" wrapText="1"/>
    </xf>
    <xf numFmtId="1" fontId="1" fillId="0" borderId="1" xfId="0" applyNumberFormat="1" applyFont="1" applyFill="1" applyBorder="1" applyAlignment="1" applyProtection="1">
      <alignment vertical="center" shrinkToFit="1"/>
      <protection locked="0"/>
    </xf>
    <xf numFmtId="1" fontId="1" fillId="0" borderId="1" xfId="0" applyNumberFormat="1" applyFont="1" applyFill="1" applyBorder="1" applyAlignment="1" applyProtection="1">
      <alignment vertical="center" wrapText="1" shrinkToFit="1"/>
      <protection locked="0"/>
    </xf>
    <xf numFmtId="3" fontId="6" fillId="0" borderId="1" xfId="0" applyNumberFormat="1" applyFont="1" applyFill="1" applyBorder="1" applyAlignment="1" applyProtection="1">
      <alignment horizontal="center" vertical="center" shrinkToFit="1"/>
      <protection locked="0"/>
    </xf>
    <xf numFmtId="0" fontId="5" fillId="0" borderId="0" xfId="4" applyFont="1" applyFill="1" applyAlignment="1">
      <alignment vertical="center" wrapText="1"/>
    </xf>
    <xf numFmtId="3" fontId="1" fillId="0" borderId="0" xfId="4" applyNumberFormat="1" applyFont="1" applyFill="1" applyAlignment="1">
      <alignment wrapText="1"/>
    </xf>
    <xf numFmtId="0" fontId="6" fillId="0" borderId="3" xfId="0" applyFont="1" applyFill="1" applyBorder="1" applyAlignment="1">
      <alignment horizontal="center" vertical="center" wrapText="1"/>
    </xf>
    <xf numFmtId="0" fontId="4" fillId="0" borderId="1" xfId="4" applyFont="1" applyFill="1" applyBorder="1" applyAlignment="1">
      <alignment vertical="center" wrapText="1"/>
    </xf>
    <xf numFmtId="0" fontId="4" fillId="0" borderId="1" xfId="4" applyFont="1" applyFill="1" applyBorder="1" applyAlignment="1">
      <alignment horizontal="center" vertical="center" wrapText="1"/>
    </xf>
    <xf numFmtId="0" fontId="3" fillId="0" borderId="1" xfId="4" applyFont="1" applyFill="1" applyBorder="1" applyAlignment="1">
      <alignment vertical="center" wrapText="1"/>
    </xf>
    <xf numFmtId="0" fontId="3" fillId="0" borderId="1" xfId="4" applyFont="1" applyFill="1" applyBorder="1" applyAlignment="1">
      <alignment horizontal="center" vertical="center" wrapText="1"/>
    </xf>
    <xf numFmtId="0" fontId="4" fillId="0" borderId="1" xfId="0" applyNumberFormat="1" applyFont="1" applyFill="1" applyBorder="1" applyAlignment="1" applyProtection="1">
      <alignment vertical="center"/>
      <protection locked="0"/>
    </xf>
    <xf numFmtId="177" fontId="4" fillId="0" borderId="1" xfId="1" applyNumberFormat="1" applyFont="1" applyFill="1" applyBorder="1" applyAlignment="1" applyProtection="1">
      <alignment horizontal="center" vertical="center" wrapText="1"/>
    </xf>
    <xf numFmtId="0" fontId="3" fillId="0" borderId="1" xfId="0" applyFont="1" applyFill="1" applyBorder="1" applyAlignment="1" applyProtection="1">
      <alignment horizontal="left" vertical="center"/>
      <protection locked="0"/>
    </xf>
    <xf numFmtId="1" fontId="3" fillId="0" borderId="1" xfId="4" applyNumberFormat="1" applyFont="1" applyFill="1" applyBorder="1" applyAlignment="1">
      <alignment horizontal="center" vertical="center" wrapText="1"/>
    </xf>
    <xf numFmtId="0" fontId="3" fillId="0" borderId="1" xfId="0" applyFont="1" applyFill="1" applyBorder="1" applyAlignment="1" applyProtection="1">
      <alignment vertical="center" wrapText="1"/>
      <protection locked="0"/>
    </xf>
    <xf numFmtId="3" fontId="4" fillId="0" borderId="1" xfId="0" applyNumberFormat="1" applyFont="1" applyFill="1" applyBorder="1" applyAlignment="1" applyProtection="1">
      <alignment horizontal="center" vertical="center" wrapText="1"/>
      <protection locked="0"/>
    </xf>
    <xf numFmtId="1" fontId="4" fillId="0" borderId="1" xfId="4" applyNumberFormat="1" applyFont="1" applyFill="1" applyBorder="1" applyAlignment="1">
      <alignment horizontal="center" vertical="center" wrapText="1"/>
    </xf>
    <xf numFmtId="0" fontId="5" fillId="0" borderId="0" xfId="4" applyFont="1" applyFill="1" applyAlignment="1">
      <alignment horizontal="right" vertical="center" wrapText="1"/>
    </xf>
    <xf numFmtId="0" fontId="3" fillId="0" borderId="0" xfId="18"/>
    <xf numFmtId="0" fontId="9" fillId="0" borderId="0" xfId="21"/>
    <xf numFmtId="49" fontId="3" fillId="0" borderId="0" xfId="18" applyNumberFormat="1"/>
    <xf numFmtId="49" fontId="10" fillId="0" borderId="0" xfId="18" applyNumberFormat="1" applyFont="1"/>
    <xf numFmtId="3" fontId="7" fillId="0" borderId="0" xfId="0" applyNumberFormat="1" applyFont="1" applyFill="1" applyAlignment="1">
      <alignment horizontal="center" vertical="center" wrapText="1"/>
    </xf>
    <xf numFmtId="0" fontId="6" fillId="0" borderId="2" xfId="0" applyFont="1" applyFill="1" applyBorder="1" applyAlignment="1">
      <alignment horizontal="right" vertical="center" wrapText="1"/>
    </xf>
    <xf numFmtId="0" fontId="7" fillId="2" borderId="0" xfId="9" applyFont="1" applyFill="1" applyAlignment="1" applyProtection="1">
      <alignment horizontal="center" vertical="center"/>
      <protection locked="0"/>
    </xf>
    <xf numFmtId="10" fontId="7" fillId="2" borderId="0" xfId="9" applyNumberFormat="1" applyFont="1" applyFill="1" applyAlignment="1" applyProtection="1">
      <alignment horizontal="center" vertical="center"/>
      <protection locked="0"/>
    </xf>
  </cellXfs>
  <cellStyles count="22">
    <cellStyle name="_ET_STYLE_NoName_00_" xfId="4"/>
    <cellStyle name="_ET_STYLE_NoName_00__2016年财政人代会报告附表（20160113）" xfId="7"/>
    <cellStyle name="百分比 2 2" xfId="5"/>
    <cellStyle name="常规" xfId="0" builtinId="0"/>
    <cellStyle name="常规 10 3" xfId="2"/>
    <cellStyle name="常规 104" xfId="6"/>
    <cellStyle name="常规 2" xfId="10"/>
    <cellStyle name="常规 2 2" xfId="8"/>
    <cellStyle name="常规 2 6 3 2 4" xfId="11"/>
    <cellStyle name="常规 3" xfId="12"/>
    <cellStyle name="常规 3 3 2 11 2" xfId="1"/>
    <cellStyle name="常规 4" xfId="13"/>
    <cellStyle name="常规 5" xfId="14"/>
    <cellStyle name="常规 6" xfId="3"/>
    <cellStyle name="常规 9 2" xfId="15"/>
    <cellStyle name="常规_2009年初两会支出调整后（国库处）" xfId="16"/>
    <cellStyle name="常规_2009年初两会支出调整后（国库处） 2" xfId="17"/>
    <cellStyle name="常规_2011年工业新区地方财政预算表" xfId="9"/>
    <cellStyle name="常规_norma1" xfId="18"/>
    <cellStyle name="常规_市直3-6" xfId="19"/>
    <cellStyle name="千位分隔[0] 2 2" xfId="20"/>
    <cellStyle name="样式 1"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8.8.12\&#39044;&#31639;&#22788;\Documents%20and%20Settings\User\&#26700;&#38754;\&#35838;&#39064;\&#21382;&#24180;&#22269;&#23478;&#20915;&#31639;\1993-2002&#24180;&#22269;&#23478;&#25910;&#20837;&#27604;&#36739;&#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8.8.12\&#39044;&#31639;&#22788;\Documents%20and%20Settings\User\&#26700;&#38754;\&#35838;&#39064;\&#26032;&#24314;&#25991;&#20214;&#22841;\&#35838;&#39064;&#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28.8.12\&#39044;&#31639;&#22788;\&#35774;&#22791;\&#21407;&#22987;\814\13%20&#38081;&#36335;&#37197;&#202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28.8.12\&#39044;&#31639;&#22788;\&#35774;&#22791;\&#21407;&#22987;\814\20%20&#36816;&#36755;&#20844;&#2149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30465;&#25253;&#20915;&#31639;\2021&#28246;&#21271;&#3046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28.8.12\&#39044;&#31639;&#22788;\&#36130;&#25919;&#20379;&#20859;&#20154;&#21592;&#20449;&#24687;&#34920;\&#25945;&#32946;\&#27896;&#27700;&#22235;&#20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12001"/>
      <sheetName val="基础编码"/>
      <sheetName val="2002年一般预算收入"/>
      <sheetName val="财政供养人员增幅"/>
      <sheetName val="工商税收"/>
      <sheetName val="C01-1"/>
      <sheetName val="四月份月报"/>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12001"/>
      <sheetName val=""/>
      <sheetName val="各年度收费、罚没、专项收入.xls_Sheet3"/>
      <sheetName val="表二"/>
      <sheetName val="表五"/>
      <sheetName val="2012.2.2 (整合)"/>
      <sheetName val="2012.2.2"/>
      <sheetName val="全市结转"/>
      <sheetName val="提前告知数"/>
      <sheetName val="总人口"/>
      <sheetName val="基础编码"/>
      <sheetName val="省本级收入预计"/>
      <sheetName val="区划对应表"/>
      <sheetName val="1-4余额表"/>
      <sheetName val="四月份月报"/>
      <sheetName val="XL4Poppy"/>
      <sheetName val="DDETABLE "/>
      <sheetName val="#REF"/>
      <sheetName val="2000地方"/>
      <sheetName val="一般预算收入"/>
      <sheetName val="Financ. Overview"/>
      <sheetName val="Toolbox"/>
      <sheetName val="Main"/>
      <sheetName val="中央"/>
      <sheetName val="01北京市"/>
      <sheetName val="有效性列表"/>
      <sheetName val="录入表"/>
      <sheetName val="DY-（调整特殊因素）增量对应重点（汇报）"/>
      <sheetName val="C01-1"/>
      <sheetName val="mx"/>
      <sheetName val="单位编码"/>
      <sheetName val="_ESList"/>
      <sheetName val="表二 汇总表（业务处填）"/>
      <sheetName val="KKKKKKKK"/>
      <sheetName val="农业人口"/>
      <sheetName val="Open"/>
      <sheetName val="事业发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3"/>
      <sheetName val="Sheet4"/>
      <sheetName val="laroux"/>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23产成品 "/>
      <sheetName val="长期投资汇总表"/>
      <sheetName val="其他投资"/>
      <sheetName val="固定资产汇总表"/>
      <sheetName val="38房屋建筑"/>
      <sheetName val="41机器设备"/>
      <sheetName val="42车辆"/>
      <sheetName val="流动负债汇总表"/>
      <sheetName val="58应付帐"/>
      <sheetName val="61其他应付"/>
      <sheetName val="62应付工资"/>
      <sheetName val="63应付福利费"/>
      <sheetName val="64应交税金"/>
      <sheetName val="应付利润"/>
      <sheetName val="其他应交款"/>
      <sheetName val="长期负债汇总表"/>
      <sheetName val="在建"/>
      <sheetName val=""/>
      <sheetName val="KKKKKKKK"/>
      <sheetName val="XL4Poppy"/>
      <sheetName val="_x005f_x0000__x005f_x0000__x005f_x0000__x005f_x0000__x0"/>
      <sheetName val="13 铁路配件"/>
      <sheetName val="_x005f_x005f_x005f_x0000__x005f_x005f_x005f_x0000__x005"/>
      <sheetName val="P1012001"/>
      <sheetName val="_x005f_x005f_x005f_x005f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18原材料"/>
      <sheetName val="23产成品"/>
      <sheetName val="24在产品"/>
      <sheetName val="长期投资汇总表"/>
      <sheetName val="36其他长投"/>
      <sheetName val="固定资产汇总表"/>
      <sheetName val="41机器设备"/>
      <sheetName val="42车辆"/>
      <sheetName val="流动负债汇总表"/>
      <sheetName val="58应付帐"/>
      <sheetName val="59预收款"/>
      <sheetName val="61其他应付"/>
      <sheetName val="62应付工资"/>
      <sheetName val="63应付福利费"/>
      <sheetName val="64应交税金"/>
      <sheetName val="应付利润"/>
      <sheetName val="其他应交款"/>
      <sheetName val="67预提费"/>
      <sheetName val="长期负债汇总表"/>
      <sheetName val="71长期借款"/>
      <sheetName val=""/>
      <sheetName val="KKKKKKKK"/>
      <sheetName val="20 运输公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
      <sheetName val="KKKKKKKK"/>
      <sheetName val="G.1R-Shou COP Gf"/>
      <sheetName val="_x005f_x0000__x005f_x0000__x005f_x0000__x005f_x0000__x0"/>
      <sheetName val="国家"/>
      <sheetName val="_x005f_x005f_x005f_x0000__x005f_x005f_x005f_x0000__x005"/>
      <sheetName val="基础编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四月份月报"/>
      <sheetName val="C01-1"/>
      <sheetName val="本年收入合计"/>
      <sheetName val="封面"/>
      <sheetName val="农业用地"/>
      <sheetName val="村级支出"/>
      <sheetName val="P1012001"/>
      <sheetName val=""/>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10.28515625" defaultRowHeight="15"/>
  <cols>
    <col min="1" max="1" width="22" style="78" hidden="1" customWidth="1"/>
    <col min="2" max="2" width="7.5703125" style="79" customWidth="1"/>
    <col min="3" max="3" width="36.42578125" style="80" hidden="1" customWidth="1"/>
    <col min="4" max="6" width="10.28515625" style="78" hidden="1" customWidth="1"/>
    <col min="7" max="16384" width="10.28515625" style="78"/>
  </cols>
  <sheetData>
    <row r="1" spans="2:3">
      <c r="B1" s="79" t="s">
        <v>0</v>
      </c>
      <c r="C1" s="80" t="s">
        <v>1</v>
      </c>
    </row>
    <row r="2" spans="2:3">
      <c r="B2" s="79" t="s">
        <v>2</v>
      </c>
      <c r="C2" s="80" t="s">
        <v>3</v>
      </c>
    </row>
    <row r="3" spans="2:3" ht="15.75">
      <c r="B3" s="79" t="s">
        <v>2</v>
      </c>
      <c r="C3" s="81" t="s">
        <v>4</v>
      </c>
    </row>
    <row r="4" spans="2:3">
      <c r="B4" s="79" t="s">
        <v>2</v>
      </c>
      <c r="C4" s="80" t="s">
        <v>5</v>
      </c>
    </row>
    <row r="5" spans="2:3">
      <c r="B5" s="79" t="s">
        <v>2</v>
      </c>
      <c r="C5" s="80" t="s">
        <v>6</v>
      </c>
    </row>
    <row r="6" spans="2:3">
      <c r="B6" s="79" t="s">
        <v>2</v>
      </c>
      <c r="C6" s="80" t="s">
        <v>7</v>
      </c>
    </row>
    <row r="7" spans="2:3">
      <c r="B7" s="79" t="s">
        <v>2</v>
      </c>
      <c r="C7" s="80" t="s">
        <v>8</v>
      </c>
    </row>
    <row r="8" spans="2:3">
      <c r="B8" s="79" t="s">
        <v>2</v>
      </c>
      <c r="C8" s="80" t="s">
        <v>9</v>
      </c>
    </row>
    <row r="9" spans="2:3">
      <c r="B9" s="79" t="s">
        <v>2</v>
      </c>
      <c r="C9" s="80" t="s">
        <v>10</v>
      </c>
    </row>
    <row r="10" spans="2:3" ht="15.75">
      <c r="B10" s="79" t="s">
        <v>2</v>
      </c>
      <c r="C10" s="81" t="s">
        <v>11</v>
      </c>
    </row>
    <row r="11" spans="2:3" ht="15.75">
      <c r="B11" s="79" t="s">
        <v>2</v>
      </c>
      <c r="C11" s="81" t="s">
        <v>12</v>
      </c>
    </row>
    <row r="12" spans="2:3" ht="15.75">
      <c r="B12" s="79" t="s">
        <v>2</v>
      </c>
      <c r="C12" s="81" t="s">
        <v>13</v>
      </c>
    </row>
    <row r="13" spans="2:3">
      <c r="B13" s="79" t="s">
        <v>14</v>
      </c>
      <c r="C13" s="80" t="s">
        <v>15</v>
      </c>
    </row>
    <row r="14" spans="2:3" ht="15.75">
      <c r="B14" s="79" t="s">
        <v>16</v>
      </c>
      <c r="C14" s="81" t="s">
        <v>10</v>
      </c>
    </row>
    <row r="15" spans="2:3" ht="15.75">
      <c r="B15" s="79" t="s">
        <v>17</v>
      </c>
      <c r="C15" s="81" t="s">
        <v>18</v>
      </c>
    </row>
    <row r="16" spans="2:3" ht="15.75">
      <c r="B16" s="79" t="s">
        <v>19</v>
      </c>
      <c r="C16" s="81" t="s">
        <v>11</v>
      </c>
    </row>
    <row r="17" spans="2:3" ht="15.75">
      <c r="B17" s="79" t="s">
        <v>20</v>
      </c>
      <c r="C17" s="81" t="s">
        <v>21</v>
      </c>
    </row>
    <row r="18" spans="2:3" ht="15.75">
      <c r="B18" s="79" t="s">
        <v>22</v>
      </c>
      <c r="C18" s="81" t="s">
        <v>23</v>
      </c>
    </row>
    <row r="19" spans="2:3" ht="15.75">
      <c r="B19" s="79" t="s">
        <v>24</v>
      </c>
      <c r="C19" s="81" t="s">
        <v>10</v>
      </c>
    </row>
    <row r="20" spans="2:3" ht="15.75">
      <c r="B20" s="79" t="s">
        <v>25</v>
      </c>
      <c r="C20" s="81" t="s">
        <v>18</v>
      </c>
    </row>
    <row r="21" spans="2:3">
      <c r="B21" s="79" t="s">
        <v>26</v>
      </c>
      <c r="C21" s="80" t="s">
        <v>27</v>
      </c>
    </row>
    <row r="22" spans="2:3">
      <c r="B22" s="79" t="s">
        <v>28</v>
      </c>
      <c r="C22" s="80" t="s">
        <v>29</v>
      </c>
    </row>
    <row r="23" spans="2:3" ht="15.75">
      <c r="B23" s="79" t="s">
        <v>30</v>
      </c>
      <c r="C23" s="81" t="s">
        <v>31</v>
      </c>
    </row>
    <row r="24" spans="2:3" ht="15.75">
      <c r="B24" s="79" t="s">
        <v>32</v>
      </c>
      <c r="C24" s="81" t="s">
        <v>33</v>
      </c>
    </row>
    <row r="25" spans="2:3">
      <c r="B25" s="79" t="s">
        <v>34</v>
      </c>
      <c r="C25" s="80" t="s">
        <v>35</v>
      </c>
    </row>
    <row r="26" spans="2:3" ht="15.75">
      <c r="B26" s="79" t="s">
        <v>36</v>
      </c>
      <c r="C26" s="81" t="s">
        <v>37</v>
      </c>
    </row>
    <row r="27" spans="2:3" ht="15.75">
      <c r="B27" s="79" t="s">
        <v>38</v>
      </c>
      <c r="C27" s="81" t="s">
        <v>39</v>
      </c>
    </row>
    <row r="28" spans="2:3" ht="15.75">
      <c r="B28" s="79" t="s">
        <v>40</v>
      </c>
      <c r="C28" s="81" t="s">
        <v>41</v>
      </c>
    </row>
    <row r="29" spans="2:3" ht="15.75">
      <c r="B29" s="79" t="s">
        <v>42</v>
      </c>
      <c r="C29" s="81" t="s">
        <v>43</v>
      </c>
    </row>
    <row r="30" spans="2:3" ht="15.75">
      <c r="B30" s="79" t="s">
        <v>44</v>
      </c>
      <c r="C30" s="81" t="s">
        <v>45</v>
      </c>
    </row>
    <row r="31" spans="2:3" ht="15.75">
      <c r="B31" s="79" t="s">
        <v>46</v>
      </c>
      <c r="C31" s="81" t="s">
        <v>47</v>
      </c>
    </row>
    <row r="32" spans="2:3" ht="15.75">
      <c r="B32" s="79" t="s">
        <v>48</v>
      </c>
      <c r="C32" s="81" t="s">
        <v>49</v>
      </c>
    </row>
    <row r="33" spans="2:3" ht="15.75">
      <c r="B33" s="79" t="s">
        <v>50</v>
      </c>
      <c r="C33" s="81" t="s">
        <v>51</v>
      </c>
    </row>
    <row r="34" spans="2:3" ht="15.75">
      <c r="B34" s="79" t="s">
        <v>52</v>
      </c>
      <c r="C34" s="81" t="s">
        <v>53</v>
      </c>
    </row>
    <row r="35" spans="2:3">
      <c r="B35" s="79" t="s">
        <v>54</v>
      </c>
      <c r="C35" s="80" t="s">
        <v>18</v>
      </c>
    </row>
    <row r="36" spans="2:3" ht="15.75">
      <c r="B36" s="79" t="s">
        <v>55</v>
      </c>
      <c r="C36" s="81" t="s">
        <v>56</v>
      </c>
    </row>
    <row r="37" spans="2:3">
      <c r="B37" s="79" t="s">
        <v>57</v>
      </c>
      <c r="C37" s="80" t="s">
        <v>58</v>
      </c>
    </row>
    <row r="38" spans="2:3">
      <c r="B38" s="79" t="s">
        <v>59</v>
      </c>
      <c r="C38" s="80" t="s">
        <v>60</v>
      </c>
    </row>
    <row r="39" spans="2:3">
      <c r="B39" s="79" t="s">
        <v>61</v>
      </c>
      <c r="C39" s="80" t="s">
        <v>62</v>
      </c>
    </row>
    <row r="40" spans="2:3">
      <c r="B40" s="79" t="s">
        <v>63</v>
      </c>
      <c r="C40" s="80" t="s">
        <v>64</v>
      </c>
    </row>
    <row r="41" spans="2:3">
      <c r="B41" s="79" t="s">
        <v>65</v>
      </c>
      <c r="C41" s="80" t="s">
        <v>66</v>
      </c>
    </row>
    <row r="42" spans="2:3">
      <c r="B42" s="79" t="s">
        <v>67</v>
      </c>
      <c r="C42" s="80" t="s">
        <v>68</v>
      </c>
    </row>
    <row r="43" spans="2:3" ht="15.75">
      <c r="B43" s="79" t="s">
        <v>69</v>
      </c>
      <c r="C43" s="81" t="s">
        <v>70</v>
      </c>
    </row>
    <row r="44" spans="2:3" ht="15.75">
      <c r="B44" s="79" t="s">
        <v>71</v>
      </c>
      <c r="C44" s="81" t="s">
        <v>72</v>
      </c>
    </row>
    <row r="45" spans="2:3" ht="15.75">
      <c r="B45" s="79" t="s">
        <v>73</v>
      </c>
      <c r="C45" s="81" t="s">
        <v>74</v>
      </c>
    </row>
    <row r="46" spans="2:3">
      <c r="B46" s="79" t="s">
        <v>75</v>
      </c>
      <c r="C46" s="80" t="s">
        <v>76</v>
      </c>
    </row>
    <row r="47" spans="2:3">
      <c r="B47" s="79" t="s">
        <v>77</v>
      </c>
      <c r="C47" s="80" t="s">
        <v>78</v>
      </c>
    </row>
    <row r="48" spans="2:3">
      <c r="B48" s="79" t="s">
        <v>79</v>
      </c>
      <c r="C48" s="80" t="s">
        <v>80</v>
      </c>
    </row>
    <row r="49" spans="2:3">
      <c r="B49" s="79" t="s">
        <v>81</v>
      </c>
      <c r="C49" s="80" t="s">
        <v>82</v>
      </c>
    </row>
    <row r="50" spans="2:3">
      <c r="B50" s="79" t="s">
        <v>83</v>
      </c>
      <c r="C50" s="80" t="s">
        <v>84</v>
      </c>
    </row>
    <row r="51" spans="2:3" ht="15.75">
      <c r="B51" s="79" t="s">
        <v>85</v>
      </c>
      <c r="C51" s="81" t="s">
        <v>86</v>
      </c>
    </row>
    <row r="52" spans="2:3" ht="15.75">
      <c r="B52" s="79" t="s">
        <v>87</v>
      </c>
      <c r="C52" s="80" t="s">
        <v>88</v>
      </c>
    </row>
    <row r="53" spans="2:3" ht="15.75">
      <c r="B53" s="79" t="s">
        <v>89</v>
      </c>
      <c r="C53" s="81" t="s">
        <v>90</v>
      </c>
    </row>
    <row r="54" spans="2:3" ht="15.75">
      <c r="B54" s="79" t="s">
        <v>91</v>
      </c>
      <c r="C54" s="81" t="s">
        <v>92</v>
      </c>
    </row>
    <row r="55" spans="2:3" ht="15.75">
      <c r="B55" s="79" t="s">
        <v>93</v>
      </c>
      <c r="C55" s="81" t="s">
        <v>94</v>
      </c>
    </row>
    <row r="56" spans="2:3" ht="15.75">
      <c r="B56" s="79" t="s">
        <v>95</v>
      </c>
      <c r="C56" s="81" t="s">
        <v>96</v>
      </c>
    </row>
    <row r="57" spans="2:3" ht="15.75">
      <c r="B57" s="79" t="s">
        <v>97</v>
      </c>
      <c r="C57" s="81" t="s">
        <v>98</v>
      </c>
    </row>
    <row r="58" spans="2:3" ht="15.75">
      <c r="B58" s="79" t="s">
        <v>99</v>
      </c>
      <c r="C58" s="81" t="s">
        <v>100</v>
      </c>
    </row>
    <row r="59" spans="2:3" ht="15.75">
      <c r="B59" s="79" t="s">
        <v>101</v>
      </c>
      <c r="C59" s="81" t="s">
        <v>102</v>
      </c>
    </row>
    <row r="60" spans="2:3" ht="15.75">
      <c r="B60" s="79" t="s">
        <v>103</v>
      </c>
      <c r="C60" s="81" t="s">
        <v>104</v>
      </c>
    </row>
    <row r="61" spans="2:3" ht="15.75">
      <c r="B61" s="79" t="s">
        <v>105</v>
      </c>
      <c r="C61" s="81" t="s">
        <v>106</v>
      </c>
    </row>
    <row r="62" spans="2:3" ht="15.75">
      <c r="B62" s="79" t="s">
        <v>107</v>
      </c>
      <c r="C62" s="81" t="s">
        <v>108</v>
      </c>
    </row>
    <row r="63" spans="2:3">
      <c r="B63" s="79" t="s">
        <v>109</v>
      </c>
      <c r="C63" s="80" t="s">
        <v>110</v>
      </c>
    </row>
    <row r="64" spans="2:3">
      <c r="B64" s="79" t="s">
        <v>111</v>
      </c>
      <c r="C64" s="80" t="s">
        <v>112</v>
      </c>
    </row>
    <row r="65" spans="2:3">
      <c r="B65" s="79" t="s">
        <v>113</v>
      </c>
      <c r="C65" s="80" t="s">
        <v>114</v>
      </c>
    </row>
    <row r="66" spans="2:3">
      <c r="B66" s="79" t="s">
        <v>115</v>
      </c>
      <c r="C66" s="80" t="s">
        <v>116</v>
      </c>
    </row>
    <row r="67" spans="2:3">
      <c r="B67" s="79" t="s">
        <v>117</v>
      </c>
      <c r="C67" s="80" t="s">
        <v>10</v>
      </c>
    </row>
    <row r="68" spans="2:3" ht="15.75">
      <c r="B68" s="79" t="s">
        <v>118</v>
      </c>
      <c r="C68" s="81" t="s">
        <v>119</v>
      </c>
    </row>
    <row r="69" spans="2:3" ht="15.75">
      <c r="B69" s="79" t="s">
        <v>120</v>
      </c>
      <c r="C69" s="81" t="s">
        <v>121</v>
      </c>
    </row>
    <row r="70" spans="2:3" ht="15.75">
      <c r="B70" s="79" t="s">
        <v>122</v>
      </c>
      <c r="C70" s="81" t="s">
        <v>123</v>
      </c>
    </row>
    <row r="71" spans="2:3" ht="15.75">
      <c r="B71" s="79" t="s">
        <v>124</v>
      </c>
      <c r="C71" s="81" t="s">
        <v>125</v>
      </c>
    </row>
    <row r="72" spans="2:3" ht="15.75">
      <c r="B72" s="79" t="s">
        <v>126</v>
      </c>
      <c r="C72" s="81" t="s">
        <v>127</v>
      </c>
    </row>
    <row r="73" spans="2:3" ht="15.75">
      <c r="B73" s="79" t="s">
        <v>128</v>
      </c>
      <c r="C73" s="81" t="s">
        <v>129</v>
      </c>
    </row>
    <row r="74" spans="2:3">
      <c r="B74" s="79" t="s">
        <v>130</v>
      </c>
      <c r="C74" s="80" t="s">
        <v>131</v>
      </c>
    </row>
    <row r="75" spans="2:3" ht="15.75">
      <c r="B75" s="79" t="s">
        <v>132</v>
      </c>
      <c r="C75" s="81" t="s">
        <v>133</v>
      </c>
    </row>
    <row r="76" spans="2:3" ht="15.75">
      <c r="B76" s="79" t="s">
        <v>134</v>
      </c>
      <c r="C76" s="81" t="s">
        <v>135</v>
      </c>
    </row>
    <row r="77" spans="2:3">
      <c r="B77" s="79" t="s">
        <v>136</v>
      </c>
      <c r="C77" s="80" t="s">
        <v>137</v>
      </c>
    </row>
    <row r="78" spans="2:3" ht="15.75">
      <c r="B78" s="79" t="s">
        <v>138</v>
      </c>
      <c r="C78" s="81" t="s">
        <v>98</v>
      </c>
    </row>
    <row r="79" spans="2:3" ht="15.75">
      <c r="B79" s="79" t="s">
        <v>139</v>
      </c>
      <c r="C79" s="81" t="s">
        <v>100</v>
      </c>
    </row>
    <row r="80" spans="2:3">
      <c r="B80" s="79" t="s">
        <v>140</v>
      </c>
      <c r="C80" s="80" t="s">
        <v>141</v>
      </c>
    </row>
    <row r="81" spans="2:3" ht="15.75">
      <c r="B81" s="79" t="s">
        <v>142</v>
      </c>
      <c r="C81" s="81" t="s">
        <v>143</v>
      </c>
    </row>
    <row r="82" spans="2:3">
      <c r="B82" s="79" t="s">
        <v>144</v>
      </c>
      <c r="C82" s="80" t="s">
        <v>145</v>
      </c>
    </row>
    <row r="83" spans="2:3">
      <c r="B83" s="79" t="s">
        <v>146</v>
      </c>
    </row>
    <row r="84" spans="2:3">
      <c r="B84" s="79" t="s">
        <v>147</v>
      </c>
    </row>
    <row r="85" spans="2:3">
      <c r="B85" s="79" t="s">
        <v>148</v>
      </c>
    </row>
    <row r="86" spans="2:3">
      <c r="B86" s="79" t="s">
        <v>149</v>
      </c>
    </row>
    <row r="87" spans="2:3">
      <c r="B87" s="79" t="s">
        <v>150</v>
      </c>
    </row>
    <row r="88" spans="2:3">
      <c r="B88" s="79" t="s">
        <v>151</v>
      </c>
    </row>
    <row r="89" spans="2:3">
      <c r="B89" s="79" t="s">
        <v>152</v>
      </c>
    </row>
    <row r="90" spans="2:3">
      <c r="B90" s="79" t="s">
        <v>153</v>
      </c>
    </row>
    <row r="91" spans="2:3">
      <c r="B91" s="79" t="s">
        <v>154</v>
      </c>
    </row>
    <row r="92" spans="2:3">
      <c r="B92" s="79" t="s">
        <v>155</v>
      </c>
    </row>
    <row r="93" spans="2:3">
      <c r="B93" s="79" t="s">
        <v>156</v>
      </c>
    </row>
    <row r="94" spans="2:3">
      <c r="B94" s="79" t="s">
        <v>157</v>
      </c>
    </row>
    <row r="95" spans="2:3">
      <c r="B95" s="79" t="s">
        <v>158</v>
      </c>
    </row>
    <row r="96" spans="2:3">
      <c r="B96" s="79" t="s">
        <v>159</v>
      </c>
    </row>
    <row r="97" spans="2:2">
      <c r="B97" s="79" t="s">
        <v>160</v>
      </c>
    </row>
    <row r="98" spans="2:2">
      <c r="B98" s="79" t="s">
        <v>161</v>
      </c>
    </row>
    <row r="99" spans="2:2">
      <c r="B99" s="79" t="s">
        <v>162</v>
      </c>
    </row>
    <row r="100" spans="2:2">
      <c r="B100" s="79" t="s">
        <v>163</v>
      </c>
    </row>
    <row r="101" spans="2:2">
      <c r="B101" s="79" t="s">
        <v>164</v>
      </c>
    </row>
    <row r="102" spans="2:2">
      <c r="B102" s="79" t="s">
        <v>165</v>
      </c>
    </row>
    <row r="103" spans="2:2">
      <c r="B103" s="79" t="s">
        <v>166</v>
      </c>
    </row>
    <row r="104" spans="2:2">
      <c r="B104" s="79" t="s">
        <v>167</v>
      </c>
    </row>
    <row r="105" spans="2:2">
      <c r="B105" s="79" t="s">
        <v>168</v>
      </c>
    </row>
    <row r="106" spans="2:2">
      <c r="B106" s="79" t="s">
        <v>169</v>
      </c>
    </row>
    <row r="107" spans="2:2">
      <c r="B107" s="79" t="s">
        <v>170</v>
      </c>
    </row>
    <row r="108" spans="2:2">
      <c r="B108" s="79" t="s">
        <v>171</v>
      </c>
    </row>
    <row r="109" spans="2:2">
      <c r="B109" s="79" t="s">
        <v>172</v>
      </c>
    </row>
    <row r="110" spans="2:2">
      <c r="B110" s="79" t="s">
        <v>173</v>
      </c>
    </row>
    <row r="111" spans="2:2">
      <c r="B111" s="79" t="s">
        <v>174</v>
      </c>
    </row>
    <row r="112" spans="2:2">
      <c r="B112" s="79" t="s">
        <v>175</v>
      </c>
    </row>
    <row r="113" spans="2:2">
      <c r="B113" s="79" t="s">
        <v>176</v>
      </c>
    </row>
    <row r="114" spans="2:2">
      <c r="B114" s="79" t="s">
        <v>177</v>
      </c>
    </row>
    <row r="115" spans="2:2">
      <c r="B115" s="79" t="s">
        <v>178</v>
      </c>
    </row>
    <row r="116" spans="2:2">
      <c r="B116" s="79" t="s">
        <v>179</v>
      </c>
    </row>
    <row r="117" spans="2:2">
      <c r="B117" s="79" t="s">
        <v>180</v>
      </c>
    </row>
    <row r="118" spans="2:2">
      <c r="B118" s="79" t="s">
        <v>181</v>
      </c>
    </row>
    <row r="119" spans="2:2">
      <c r="B119" s="79" t="s">
        <v>182</v>
      </c>
    </row>
    <row r="120" spans="2:2">
      <c r="B120" s="79" t="s">
        <v>183</v>
      </c>
    </row>
    <row r="121" spans="2:2">
      <c r="B121" s="79" t="s">
        <v>184</v>
      </c>
    </row>
    <row r="122" spans="2:2">
      <c r="B122" s="79" t="s">
        <v>185</v>
      </c>
    </row>
    <row r="123" spans="2:2">
      <c r="B123" s="79" t="s">
        <v>186</v>
      </c>
    </row>
    <row r="124" spans="2:2">
      <c r="B124" s="79" t="s">
        <v>187</v>
      </c>
    </row>
    <row r="125" spans="2:2">
      <c r="B125" s="79" t="s">
        <v>188</v>
      </c>
    </row>
    <row r="126" spans="2:2">
      <c r="B126" s="79" t="s">
        <v>189</v>
      </c>
    </row>
    <row r="127" spans="2:2">
      <c r="B127" s="79" t="s">
        <v>190</v>
      </c>
    </row>
    <row r="128" spans="2:2">
      <c r="B128" s="79" t="s">
        <v>191</v>
      </c>
    </row>
    <row r="129" spans="2:2">
      <c r="B129" s="79" t="s">
        <v>192</v>
      </c>
    </row>
    <row r="130" spans="2:2">
      <c r="B130" s="79" t="s">
        <v>193</v>
      </c>
    </row>
    <row r="131" spans="2:2">
      <c r="B131" s="79" t="s">
        <v>194</v>
      </c>
    </row>
    <row r="132" spans="2:2">
      <c r="B132" s="79" t="s">
        <v>195</v>
      </c>
    </row>
    <row r="133" spans="2:2">
      <c r="B133" s="79" t="s">
        <v>196</v>
      </c>
    </row>
    <row r="134" spans="2:2">
      <c r="B134" s="79" t="s">
        <v>197</v>
      </c>
    </row>
    <row r="135" spans="2:2">
      <c r="B135" s="79" t="s">
        <v>198</v>
      </c>
    </row>
    <row r="136" spans="2:2">
      <c r="B136" s="79" t="s">
        <v>199</v>
      </c>
    </row>
    <row r="137" spans="2:2">
      <c r="B137" s="79" t="s">
        <v>200</v>
      </c>
    </row>
    <row r="138" spans="2:2">
      <c r="B138" s="79" t="s">
        <v>201</v>
      </c>
    </row>
    <row r="139" spans="2:2">
      <c r="B139" s="79" t="s">
        <v>202</v>
      </c>
    </row>
    <row r="140" spans="2:2">
      <c r="B140" s="79" t="s">
        <v>203</v>
      </c>
    </row>
    <row r="141" spans="2:2">
      <c r="B141" s="79" t="s">
        <v>204</v>
      </c>
    </row>
    <row r="142" spans="2:2">
      <c r="B142" s="79" t="s">
        <v>205</v>
      </c>
    </row>
  </sheetData>
  <phoneticPr fontId="13"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1" workbookViewId="0"/>
  </sheetViews>
  <sheetFormatPr defaultColWidth="9.140625" defaultRowHeight="12.75"/>
  <sheetData/>
  <phoneticPr fontId="1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H40"/>
  <sheetViews>
    <sheetView showZeros="0" tabSelected="1" workbookViewId="0">
      <pane ySplit="4" topLeftCell="A5" activePane="bottomLeft" state="frozen"/>
      <selection pane="bottomLeft" activeCell="F38" sqref="F38"/>
    </sheetView>
  </sheetViews>
  <sheetFormatPr defaultColWidth="10.28515625" defaultRowHeight="21" customHeight="1"/>
  <cols>
    <col min="1" max="1" width="35" style="50" customWidth="1"/>
    <col min="2" max="2" width="11.28515625" style="51" customWidth="1"/>
    <col min="3" max="3" width="14.42578125" style="51" customWidth="1"/>
    <col min="4" max="4" width="12.85546875" style="51" customWidth="1"/>
    <col min="5" max="5" width="13.140625" style="51" customWidth="1"/>
    <col min="6" max="6" width="12.7109375" style="51" customWidth="1"/>
    <col min="7" max="7" width="17.140625" style="50" customWidth="1"/>
    <col min="8" max="8" width="20" style="50" customWidth="1"/>
    <col min="9" max="16384" width="10.28515625" style="50"/>
  </cols>
  <sheetData>
    <row r="1" spans="1:6" s="44" customFormat="1" ht="20.100000000000001" customHeight="1">
      <c r="A1" s="48" t="s">
        <v>206</v>
      </c>
      <c r="B1" s="52"/>
      <c r="C1" s="52"/>
      <c r="D1" s="52"/>
      <c r="E1" s="52"/>
      <c r="F1" s="52"/>
    </row>
    <row r="2" spans="1:6" s="45" customFormat="1" ht="24.95" customHeight="1">
      <c r="A2" s="82" t="s">
        <v>207</v>
      </c>
      <c r="B2" s="82"/>
      <c r="C2" s="82"/>
      <c r="D2" s="82"/>
      <c r="E2" s="82"/>
      <c r="F2" s="82"/>
    </row>
    <row r="3" spans="1:6" s="46" customFormat="1" ht="18" customHeight="1">
      <c r="A3" s="64"/>
      <c r="B3" s="83" t="s">
        <v>208</v>
      </c>
      <c r="C3" s="83"/>
      <c r="D3" s="83"/>
      <c r="E3" s="83"/>
      <c r="F3" s="83"/>
    </row>
    <row r="4" spans="1:6" s="47" customFormat="1" ht="20.100000000000001" customHeight="1">
      <c r="A4" s="65" t="s">
        <v>209</v>
      </c>
      <c r="B4" s="17" t="s">
        <v>210</v>
      </c>
      <c r="C4" s="17" t="s">
        <v>211</v>
      </c>
      <c r="D4" s="17" t="s">
        <v>212</v>
      </c>
      <c r="E4" s="17" t="s">
        <v>213</v>
      </c>
      <c r="F4" s="18" t="s">
        <v>214</v>
      </c>
    </row>
    <row r="5" spans="1:6" ht="21" customHeight="1">
      <c r="A5" s="66" t="s">
        <v>215</v>
      </c>
      <c r="B5" s="67">
        <f>SUM(B6:B20)</f>
        <v>259595</v>
      </c>
      <c r="C5" s="67">
        <f>SUM(C6:C20)</f>
        <v>0</v>
      </c>
      <c r="D5" s="67">
        <f>SUM(D6:D20)</f>
        <v>0</v>
      </c>
      <c r="E5" s="67"/>
      <c r="F5" s="67">
        <f>B5+C5+D5</f>
        <v>259595</v>
      </c>
    </row>
    <row r="6" spans="1:6" ht="21" customHeight="1">
      <c r="A6" s="68" t="s">
        <v>216</v>
      </c>
      <c r="B6" s="69">
        <v>60250</v>
      </c>
      <c r="C6" s="69"/>
      <c r="D6" s="69"/>
      <c r="E6" s="69"/>
      <c r="F6" s="69">
        <f>B6+C6+D6+E6</f>
        <v>60250</v>
      </c>
    </row>
    <row r="7" spans="1:6" ht="21" customHeight="1">
      <c r="A7" s="68" t="s">
        <v>217</v>
      </c>
      <c r="B7" s="69">
        <v>42280</v>
      </c>
      <c r="C7" s="69"/>
      <c r="D7" s="69"/>
      <c r="E7" s="69"/>
      <c r="F7" s="69">
        <f t="shared" ref="F7:F22" si="0">B7+C7+D7+E7</f>
        <v>42280</v>
      </c>
    </row>
    <row r="8" spans="1:6" ht="21" customHeight="1">
      <c r="A8" s="68" t="s">
        <v>218</v>
      </c>
      <c r="B8" s="69">
        <v>34420</v>
      </c>
      <c r="C8" s="69"/>
      <c r="D8" s="69"/>
      <c r="E8" s="69"/>
      <c r="F8" s="69">
        <f t="shared" si="0"/>
        <v>34420</v>
      </c>
    </row>
    <row r="9" spans="1:6" ht="21" customHeight="1">
      <c r="A9" s="68" t="s">
        <v>219</v>
      </c>
      <c r="B9" s="69">
        <v>5926</v>
      </c>
      <c r="C9" s="69"/>
      <c r="D9" s="69"/>
      <c r="E9" s="69"/>
      <c r="F9" s="69">
        <f t="shared" si="0"/>
        <v>5926</v>
      </c>
    </row>
    <row r="10" spans="1:6" ht="21" customHeight="1">
      <c r="A10" s="68" t="s">
        <v>220</v>
      </c>
      <c r="B10" s="69">
        <v>130</v>
      </c>
      <c r="C10" s="69"/>
      <c r="D10" s="69"/>
      <c r="E10" s="69"/>
      <c r="F10" s="69">
        <f t="shared" si="0"/>
        <v>130</v>
      </c>
    </row>
    <row r="11" spans="1:6" ht="21" customHeight="1">
      <c r="A11" s="68" t="s">
        <v>221</v>
      </c>
      <c r="B11" s="69">
        <v>15390</v>
      </c>
      <c r="C11" s="69"/>
      <c r="D11" s="69"/>
      <c r="E11" s="69"/>
      <c r="F11" s="69">
        <f t="shared" si="0"/>
        <v>15390</v>
      </c>
    </row>
    <row r="12" spans="1:6" ht="21" customHeight="1">
      <c r="A12" s="68" t="s">
        <v>222</v>
      </c>
      <c r="B12" s="69">
        <v>13400</v>
      </c>
      <c r="C12" s="69"/>
      <c r="D12" s="69"/>
      <c r="E12" s="69"/>
      <c r="F12" s="69">
        <f t="shared" si="0"/>
        <v>13400</v>
      </c>
    </row>
    <row r="13" spans="1:6" ht="21" customHeight="1">
      <c r="A13" s="68" t="s">
        <v>223</v>
      </c>
      <c r="B13" s="69">
        <v>3890</v>
      </c>
      <c r="C13" s="69"/>
      <c r="D13" s="69"/>
      <c r="E13" s="69"/>
      <c r="F13" s="69">
        <f t="shared" si="0"/>
        <v>3890</v>
      </c>
    </row>
    <row r="14" spans="1:6" ht="21" customHeight="1">
      <c r="A14" s="68" t="s">
        <v>224</v>
      </c>
      <c r="B14" s="69">
        <v>20806</v>
      </c>
      <c r="C14" s="69"/>
      <c r="D14" s="69"/>
      <c r="E14" s="69"/>
      <c r="F14" s="69">
        <f t="shared" si="0"/>
        <v>20806</v>
      </c>
    </row>
    <row r="15" spans="1:6" ht="21" customHeight="1">
      <c r="A15" s="68" t="s">
        <v>225</v>
      </c>
      <c r="B15" s="69">
        <v>27863</v>
      </c>
      <c r="C15" s="69"/>
      <c r="D15" s="69"/>
      <c r="E15" s="69"/>
      <c r="F15" s="69">
        <f t="shared" si="0"/>
        <v>27863</v>
      </c>
    </row>
    <row r="16" spans="1:6" ht="21" customHeight="1">
      <c r="A16" s="68" t="s">
        <v>226</v>
      </c>
      <c r="B16" s="69">
        <v>2860</v>
      </c>
      <c r="C16" s="69"/>
      <c r="D16" s="69"/>
      <c r="E16" s="69"/>
      <c r="F16" s="69">
        <f t="shared" si="0"/>
        <v>2860</v>
      </c>
    </row>
    <row r="17" spans="1:8" ht="21" customHeight="1">
      <c r="A17" s="68" t="s">
        <v>227</v>
      </c>
      <c r="B17" s="69">
        <v>3060</v>
      </c>
      <c r="C17" s="69"/>
      <c r="D17" s="69"/>
      <c r="E17" s="69"/>
      <c r="F17" s="69">
        <f t="shared" si="0"/>
        <v>3060</v>
      </c>
    </row>
    <row r="18" spans="1:8" ht="21" customHeight="1">
      <c r="A18" s="68" t="s">
        <v>228</v>
      </c>
      <c r="B18" s="69">
        <v>28500</v>
      </c>
      <c r="C18" s="69"/>
      <c r="D18" s="69"/>
      <c r="E18" s="69"/>
      <c r="F18" s="69">
        <f t="shared" si="0"/>
        <v>28500</v>
      </c>
    </row>
    <row r="19" spans="1:8" ht="21" customHeight="1">
      <c r="A19" s="68" t="s">
        <v>229</v>
      </c>
      <c r="B19" s="69">
        <v>820</v>
      </c>
      <c r="C19" s="69"/>
      <c r="D19" s="69"/>
      <c r="E19" s="69"/>
      <c r="F19" s="69">
        <f t="shared" si="0"/>
        <v>820</v>
      </c>
    </row>
    <row r="20" spans="1:8" ht="21" customHeight="1">
      <c r="A20" s="68" t="s">
        <v>230</v>
      </c>
      <c r="B20" s="69"/>
      <c r="C20" s="69"/>
      <c r="D20" s="69"/>
      <c r="E20" s="69"/>
      <c r="F20" s="69">
        <f t="shared" si="0"/>
        <v>0</v>
      </c>
    </row>
    <row r="21" spans="1:8" ht="21" customHeight="1">
      <c r="A21" s="66" t="s">
        <v>231</v>
      </c>
      <c r="B21" s="67">
        <f>SUM(B22:B29)</f>
        <v>18467</v>
      </c>
      <c r="C21" s="67">
        <f>SUM(C22:C29)</f>
        <v>0</v>
      </c>
      <c r="D21" s="67">
        <f>SUM(D22:D29)</f>
        <v>0</v>
      </c>
      <c r="E21" s="67"/>
      <c r="F21" s="67">
        <f t="shared" si="0"/>
        <v>18467</v>
      </c>
    </row>
    <row r="22" spans="1:8" ht="21" customHeight="1">
      <c r="A22" s="68" t="s">
        <v>232</v>
      </c>
      <c r="B22" s="69">
        <v>13003</v>
      </c>
      <c r="C22" s="69"/>
      <c r="D22" s="69"/>
      <c r="E22" s="69"/>
      <c r="F22" s="69">
        <f t="shared" si="0"/>
        <v>13003</v>
      </c>
    </row>
    <row r="23" spans="1:8" ht="21" customHeight="1">
      <c r="A23" s="68" t="s">
        <v>233</v>
      </c>
      <c r="B23" s="69">
        <v>2289</v>
      </c>
      <c r="C23" s="69"/>
      <c r="D23" s="69"/>
      <c r="E23" s="69"/>
      <c r="F23" s="69">
        <f t="shared" ref="F23:F32" si="1">B23+C23+D23+E23</f>
        <v>2289</v>
      </c>
    </row>
    <row r="24" spans="1:8" ht="21" customHeight="1">
      <c r="A24" s="68" t="s">
        <v>234</v>
      </c>
      <c r="B24" s="69">
        <v>1040</v>
      </c>
      <c r="C24" s="69"/>
      <c r="D24" s="69"/>
      <c r="E24" s="69"/>
      <c r="F24" s="69">
        <f t="shared" si="1"/>
        <v>1040</v>
      </c>
    </row>
    <row r="25" spans="1:8" ht="21" customHeight="1">
      <c r="A25" s="68" t="s">
        <v>235</v>
      </c>
      <c r="B25" s="69">
        <v>55</v>
      </c>
      <c r="C25" s="69"/>
      <c r="D25" s="69"/>
      <c r="E25" s="69"/>
      <c r="F25" s="69">
        <f t="shared" si="1"/>
        <v>55</v>
      </c>
    </row>
    <row r="26" spans="1:8" ht="21" customHeight="1">
      <c r="A26" s="68" t="s">
        <v>236</v>
      </c>
      <c r="B26" s="69">
        <v>2000</v>
      </c>
      <c r="C26" s="69"/>
      <c r="D26" s="69"/>
      <c r="E26" s="69"/>
      <c r="F26" s="69">
        <f t="shared" si="1"/>
        <v>2000</v>
      </c>
    </row>
    <row r="27" spans="1:8" ht="21" customHeight="1">
      <c r="A27" s="68" t="s">
        <v>237</v>
      </c>
      <c r="B27" s="69">
        <v>80</v>
      </c>
      <c r="C27" s="69"/>
      <c r="D27" s="69"/>
      <c r="E27" s="69"/>
      <c r="F27" s="69">
        <f t="shared" si="1"/>
        <v>80</v>
      </c>
    </row>
    <row r="28" spans="1:8" ht="21" customHeight="1">
      <c r="A28" s="68" t="s">
        <v>238</v>
      </c>
      <c r="B28" s="69"/>
      <c r="C28" s="69"/>
      <c r="D28" s="69"/>
      <c r="E28" s="69"/>
      <c r="F28" s="69">
        <f t="shared" si="1"/>
        <v>0</v>
      </c>
    </row>
    <row r="29" spans="1:8" ht="21" customHeight="1">
      <c r="A29" s="68" t="s">
        <v>239</v>
      </c>
      <c r="B29" s="69"/>
      <c r="C29" s="69"/>
      <c r="D29" s="69"/>
      <c r="E29" s="69"/>
      <c r="F29" s="69">
        <f t="shared" si="1"/>
        <v>0</v>
      </c>
    </row>
    <row r="30" spans="1:8" s="48" customFormat="1" ht="21" customHeight="1">
      <c r="A30" s="67" t="s">
        <v>240</v>
      </c>
      <c r="B30" s="67">
        <f>B21+B5</f>
        <v>278062</v>
      </c>
      <c r="C30" s="67">
        <f>C21+C5</f>
        <v>0</v>
      </c>
      <c r="D30" s="67">
        <f>D21+D5</f>
        <v>0</v>
      </c>
      <c r="E30" s="67">
        <f>E21+E5</f>
        <v>0</v>
      </c>
      <c r="F30" s="67">
        <f t="shared" si="1"/>
        <v>278062</v>
      </c>
    </row>
    <row r="31" spans="1:8" s="49" customFormat="1" ht="21" customHeight="1">
      <c r="A31" s="70" t="s">
        <v>241</v>
      </c>
      <c r="B31" s="71">
        <f>SUM(B32:B38)</f>
        <v>74014</v>
      </c>
      <c r="C31" s="71">
        <f>SUM(C32:C38)</f>
        <v>8184</v>
      </c>
      <c r="D31" s="71">
        <f>SUM(D32:D38)</f>
        <v>2610</v>
      </c>
      <c r="E31" s="71">
        <f>SUM(E32:E38)</f>
        <v>5641</v>
      </c>
      <c r="F31" s="71">
        <f t="shared" si="1"/>
        <v>90449</v>
      </c>
      <c r="H31" s="50"/>
    </row>
    <row r="32" spans="1:8" s="49" customFormat="1" ht="21" customHeight="1">
      <c r="A32" s="72" t="s">
        <v>242</v>
      </c>
      <c r="B32" s="73"/>
      <c r="C32" s="73">
        <v>6184</v>
      </c>
      <c r="D32" s="73">
        <v>2610</v>
      </c>
      <c r="E32" s="73"/>
      <c r="F32" s="73">
        <f t="shared" si="1"/>
        <v>8794</v>
      </c>
      <c r="H32" s="50"/>
    </row>
    <row r="33" spans="1:6" ht="21" customHeight="1">
      <c r="A33" s="74" t="s">
        <v>243</v>
      </c>
      <c r="B33" s="69">
        <v>6616</v>
      </c>
      <c r="C33" s="69"/>
      <c r="D33" s="69"/>
      <c r="E33" s="69"/>
      <c r="F33" s="73">
        <f t="shared" ref="F33:F39" si="2">B33+C33+D33+E33</f>
        <v>6616</v>
      </c>
    </row>
    <row r="34" spans="1:6" ht="21" customHeight="1">
      <c r="A34" s="74" t="s">
        <v>244</v>
      </c>
      <c r="B34" s="73">
        <v>23247</v>
      </c>
      <c r="C34" s="73">
        <v>2000</v>
      </c>
      <c r="D34" s="73"/>
      <c r="E34" s="73">
        <v>5641</v>
      </c>
      <c r="F34" s="73">
        <f t="shared" si="2"/>
        <v>30888</v>
      </c>
    </row>
    <row r="35" spans="1:6" ht="21" customHeight="1">
      <c r="A35" s="74" t="s">
        <v>245</v>
      </c>
      <c r="B35" s="73">
        <v>7256</v>
      </c>
      <c r="C35" s="73"/>
      <c r="D35" s="73"/>
      <c r="E35" s="73"/>
      <c r="F35" s="73">
        <f t="shared" si="2"/>
        <v>7256</v>
      </c>
    </row>
    <row r="36" spans="1:6" ht="21" customHeight="1">
      <c r="A36" s="74" t="s">
        <v>246</v>
      </c>
      <c r="B36" s="73">
        <v>25000</v>
      </c>
      <c r="C36" s="73"/>
      <c r="D36" s="73"/>
      <c r="E36" s="73"/>
      <c r="F36" s="73">
        <f t="shared" si="2"/>
        <v>25000</v>
      </c>
    </row>
    <row r="37" spans="1:6" ht="21" customHeight="1">
      <c r="A37" s="74" t="s">
        <v>247</v>
      </c>
      <c r="B37" s="73">
        <v>11895</v>
      </c>
      <c r="C37" s="73"/>
      <c r="D37" s="73"/>
      <c r="E37" s="73"/>
      <c r="F37" s="73">
        <f t="shared" si="2"/>
        <v>11895</v>
      </c>
    </row>
    <row r="38" spans="1:6" ht="21" customHeight="1">
      <c r="A38" s="74" t="s">
        <v>248</v>
      </c>
      <c r="B38" s="73"/>
      <c r="C38" s="73"/>
      <c r="D38" s="73"/>
      <c r="E38" s="73"/>
      <c r="F38" s="73">
        <f t="shared" si="2"/>
        <v>0</v>
      </c>
    </row>
    <row r="39" spans="1:6" s="48" customFormat="1" ht="21" customHeight="1">
      <c r="A39" s="75" t="s">
        <v>249</v>
      </c>
      <c r="B39" s="76">
        <f>B31+B30</f>
        <v>352076</v>
      </c>
      <c r="C39" s="76">
        <f>C31+C30</f>
        <v>8184</v>
      </c>
      <c r="D39" s="76">
        <f>D31+D30</f>
        <v>2610</v>
      </c>
      <c r="E39" s="76">
        <f>E31+E30</f>
        <v>5641</v>
      </c>
      <c r="F39" s="76">
        <f t="shared" si="2"/>
        <v>368511</v>
      </c>
    </row>
    <row r="40" spans="1:6" s="63" customFormat="1" ht="21" customHeight="1">
      <c r="B40" s="77"/>
      <c r="C40" s="77"/>
      <c r="D40" s="77"/>
      <c r="E40" s="77"/>
      <c r="F40" s="77">
        <f t="shared" ref="F40" si="3">B40+C40+D40</f>
        <v>0</v>
      </c>
    </row>
  </sheetData>
  <mergeCells count="2">
    <mergeCell ref="A2:F2"/>
    <mergeCell ref="B3:F3"/>
  </mergeCells>
  <phoneticPr fontId="13" type="noConversion"/>
  <printOptions horizontalCentered="1"/>
  <pageMargins left="0.39305555555555599" right="0.39305555555555599" top="0.39305555555555599" bottom="0.39305555555555599" header="0.31041666666666701" footer="0.31041666666666701"/>
  <pageSetup paperSize="9" scale="96" orientation="portrait" useFirstPageNumber="1" errors="NA"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F47"/>
  <sheetViews>
    <sheetView showZeros="0" workbookViewId="0">
      <pane ySplit="4" topLeftCell="A23" activePane="bottomLeft" state="frozen"/>
      <selection pane="bottomLeft" activeCell="F30" sqref="F30:F32"/>
    </sheetView>
  </sheetViews>
  <sheetFormatPr defaultColWidth="10.28515625" defaultRowHeight="21" customHeight="1"/>
  <cols>
    <col min="1" max="1" width="32.42578125" style="50" customWidth="1"/>
    <col min="2" max="2" width="11.28515625" style="51" customWidth="1"/>
    <col min="3" max="3" width="12.7109375" style="51" customWidth="1"/>
    <col min="4" max="4" width="13.28515625" style="51" customWidth="1"/>
    <col min="5" max="5" width="12.85546875" style="51" customWidth="1"/>
    <col min="6" max="6" width="13.42578125" style="51" customWidth="1"/>
    <col min="7" max="16384" width="10.28515625" style="50"/>
  </cols>
  <sheetData>
    <row r="1" spans="1:6" s="44" customFormat="1" ht="24" customHeight="1">
      <c r="A1" s="48" t="s">
        <v>250</v>
      </c>
      <c r="B1" s="52"/>
      <c r="C1" s="52"/>
      <c r="D1" s="52"/>
      <c r="E1" s="52"/>
      <c r="F1" s="52"/>
    </row>
    <row r="2" spans="1:6" s="45" customFormat="1" ht="24.95" customHeight="1">
      <c r="A2" s="82" t="s">
        <v>251</v>
      </c>
      <c r="B2" s="82"/>
      <c r="C2" s="82"/>
      <c r="D2" s="82"/>
      <c r="E2" s="82"/>
      <c r="F2" s="82"/>
    </row>
    <row r="3" spans="1:6" s="46" customFormat="1" ht="24" customHeight="1">
      <c r="A3" s="53"/>
      <c r="B3" s="83" t="s">
        <v>208</v>
      </c>
      <c r="C3" s="83"/>
      <c r="D3" s="83"/>
      <c r="E3" s="83"/>
      <c r="F3" s="83"/>
    </row>
    <row r="4" spans="1:6" s="47" customFormat="1" ht="20.100000000000001" customHeight="1">
      <c r="A4" s="54" t="s">
        <v>209</v>
      </c>
      <c r="B4" s="17" t="s">
        <v>210</v>
      </c>
      <c r="C4" s="17" t="s">
        <v>211</v>
      </c>
      <c r="D4" s="17" t="s">
        <v>212</v>
      </c>
      <c r="E4" s="17" t="s">
        <v>213</v>
      </c>
      <c r="F4" s="18" t="s">
        <v>214</v>
      </c>
    </row>
    <row r="5" spans="1:6" ht="20.100000000000001" customHeight="1">
      <c r="A5" s="55" t="s">
        <v>252</v>
      </c>
      <c r="B5" s="56">
        <v>39116</v>
      </c>
      <c r="C5" s="56"/>
      <c r="D5" s="56"/>
      <c r="E5" s="56"/>
      <c r="F5" s="56">
        <f>B5+C5+D5+E5</f>
        <v>39116</v>
      </c>
    </row>
    <row r="6" spans="1:6" ht="20.100000000000001" customHeight="1">
      <c r="A6" s="55" t="s">
        <v>253</v>
      </c>
      <c r="B6" s="56">
        <v>82</v>
      </c>
      <c r="C6" s="56"/>
      <c r="D6" s="56"/>
      <c r="E6" s="56"/>
      <c r="F6" s="56">
        <f t="shared" ref="F6:F27" si="0">B6+C6+D6+E6</f>
        <v>82</v>
      </c>
    </row>
    <row r="7" spans="1:6" ht="20.100000000000001" customHeight="1">
      <c r="A7" s="55" t="s">
        <v>254</v>
      </c>
      <c r="B7" s="56">
        <v>10188</v>
      </c>
      <c r="C7" s="56"/>
      <c r="D7" s="56"/>
      <c r="E7" s="56"/>
      <c r="F7" s="56">
        <f t="shared" si="0"/>
        <v>10188</v>
      </c>
    </row>
    <row r="8" spans="1:6" ht="20.100000000000001" customHeight="1">
      <c r="A8" s="55" t="s">
        <v>255</v>
      </c>
      <c r="B8" s="56">
        <v>44266</v>
      </c>
      <c r="C8" s="56">
        <v>1700</v>
      </c>
      <c r="D8" s="56"/>
      <c r="E8" s="56"/>
      <c r="F8" s="56">
        <f t="shared" si="0"/>
        <v>45966</v>
      </c>
    </row>
    <row r="9" spans="1:6" ht="20.100000000000001" customHeight="1">
      <c r="A9" s="55" t="s">
        <v>256</v>
      </c>
      <c r="B9" s="56">
        <v>6687</v>
      </c>
      <c r="C9" s="56"/>
      <c r="D9" s="56"/>
      <c r="E9" s="56"/>
      <c r="F9" s="56">
        <f t="shared" si="0"/>
        <v>6687</v>
      </c>
    </row>
    <row r="10" spans="1:6" ht="20.100000000000001" customHeight="1">
      <c r="A10" s="55" t="s">
        <v>257</v>
      </c>
      <c r="B10" s="56">
        <v>1568</v>
      </c>
      <c r="C10" s="56"/>
      <c r="D10" s="56"/>
      <c r="E10" s="56"/>
      <c r="F10" s="56">
        <f t="shared" si="0"/>
        <v>1568</v>
      </c>
    </row>
    <row r="11" spans="1:6" ht="20.100000000000001" customHeight="1">
      <c r="A11" s="55" t="s">
        <v>258</v>
      </c>
      <c r="B11" s="56">
        <v>18977</v>
      </c>
      <c r="C11" s="56"/>
      <c r="D11" s="56"/>
      <c r="E11" s="56">
        <v>44</v>
      </c>
      <c r="F11" s="56">
        <f t="shared" si="0"/>
        <v>19021</v>
      </c>
    </row>
    <row r="12" spans="1:6" ht="20.100000000000001" customHeight="1">
      <c r="A12" s="55" t="s">
        <v>259</v>
      </c>
      <c r="B12" s="56">
        <v>14177</v>
      </c>
      <c r="C12" s="56">
        <v>300</v>
      </c>
      <c r="D12" s="56"/>
      <c r="E12" s="56">
        <v>66</v>
      </c>
      <c r="F12" s="56">
        <f t="shared" si="0"/>
        <v>14543</v>
      </c>
    </row>
    <row r="13" spans="1:6" ht="20.100000000000001" customHeight="1">
      <c r="A13" s="55" t="s">
        <v>260</v>
      </c>
      <c r="B13" s="56">
        <v>576</v>
      </c>
      <c r="C13" s="56"/>
      <c r="D13" s="56"/>
      <c r="E13" s="56"/>
      <c r="F13" s="56">
        <f t="shared" si="0"/>
        <v>576</v>
      </c>
    </row>
    <row r="14" spans="1:6" ht="20.100000000000001" customHeight="1">
      <c r="A14" s="55" t="s">
        <v>261</v>
      </c>
      <c r="B14" s="56">
        <v>8178</v>
      </c>
      <c r="C14" s="56">
        <v>700</v>
      </c>
      <c r="D14" s="56"/>
      <c r="E14" s="56"/>
      <c r="F14" s="56">
        <f t="shared" si="0"/>
        <v>8878</v>
      </c>
    </row>
    <row r="15" spans="1:6" ht="20.100000000000001" customHeight="1">
      <c r="A15" s="55" t="s">
        <v>262</v>
      </c>
      <c r="B15" s="56">
        <v>16745</v>
      </c>
      <c r="C15" s="56"/>
      <c r="D15" s="56"/>
      <c r="E15" s="56"/>
      <c r="F15" s="56">
        <f t="shared" si="0"/>
        <v>16745</v>
      </c>
    </row>
    <row r="16" spans="1:6" ht="20.100000000000001" customHeight="1">
      <c r="A16" s="55" t="s">
        <v>263</v>
      </c>
      <c r="B16" s="56">
        <v>1781</v>
      </c>
      <c r="C16" s="56"/>
      <c r="D16" s="56"/>
      <c r="E16" s="56"/>
      <c r="F16" s="56">
        <f t="shared" si="0"/>
        <v>1781</v>
      </c>
    </row>
    <row r="17" spans="1:6" ht="20.100000000000001" customHeight="1">
      <c r="A17" s="55" t="s">
        <v>264</v>
      </c>
      <c r="B17" s="56">
        <v>3896</v>
      </c>
      <c r="C17" s="56"/>
      <c r="D17" s="56"/>
      <c r="E17" s="56"/>
      <c r="F17" s="56">
        <f t="shared" si="0"/>
        <v>3896</v>
      </c>
    </row>
    <row r="18" spans="1:6" ht="20.100000000000001" customHeight="1">
      <c r="A18" s="55" t="s">
        <v>265</v>
      </c>
      <c r="B18" s="56">
        <v>5096</v>
      </c>
      <c r="C18" s="56"/>
      <c r="D18" s="56"/>
      <c r="E18" s="56"/>
      <c r="F18" s="56">
        <f t="shared" si="0"/>
        <v>5096</v>
      </c>
    </row>
    <row r="19" spans="1:6" ht="20.100000000000001" customHeight="1">
      <c r="A19" s="55" t="s">
        <v>266</v>
      </c>
      <c r="B19" s="56">
        <v>576</v>
      </c>
      <c r="C19" s="56"/>
      <c r="D19" s="56"/>
      <c r="E19" s="56"/>
      <c r="F19" s="56">
        <f t="shared" si="0"/>
        <v>576</v>
      </c>
    </row>
    <row r="20" spans="1:6" ht="20.100000000000001" customHeight="1">
      <c r="A20" s="55" t="s">
        <v>267</v>
      </c>
      <c r="B20" s="56">
        <v>0</v>
      </c>
      <c r="C20" s="56"/>
      <c r="D20" s="56"/>
      <c r="E20" s="56"/>
      <c r="F20" s="56">
        <f t="shared" si="0"/>
        <v>0</v>
      </c>
    </row>
    <row r="21" spans="1:6" ht="20.100000000000001" customHeight="1">
      <c r="A21" s="55" t="s">
        <v>268</v>
      </c>
      <c r="B21" s="56">
        <v>756</v>
      </c>
      <c r="C21" s="56"/>
      <c r="D21" s="56"/>
      <c r="E21" s="56"/>
      <c r="F21" s="56">
        <f t="shared" si="0"/>
        <v>756</v>
      </c>
    </row>
    <row r="22" spans="1:6" ht="20.100000000000001" customHeight="1">
      <c r="A22" s="55" t="s">
        <v>269</v>
      </c>
      <c r="B22" s="56">
        <v>9452</v>
      </c>
      <c r="C22" s="56"/>
      <c r="D22" s="56"/>
      <c r="E22" s="56"/>
      <c r="F22" s="56">
        <f t="shared" si="0"/>
        <v>9452</v>
      </c>
    </row>
    <row r="23" spans="1:6" ht="20.100000000000001" customHeight="1">
      <c r="A23" s="55" t="s">
        <v>270</v>
      </c>
      <c r="B23" s="56">
        <v>0</v>
      </c>
      <c r="C23" s="56"/>
      <c r="D23" s="56"/>
      <c r="E23" s="56">
        <v>5531</v>
      </c>
      <c r="F23" s="56">
        <f t="shared" si="0"/>
        <v>5531</v>
      </c>
    </row>
    <row r="24" spans="1:6" ht="20.100000000000001" customHeight="1">
      <c r="A24" s="55" t="s">
        <v>271</v>
      </c>
      <c r="B24" s="56">
        <v>2951</v>
      </c>
      <c r="C24" s="56"/>
      <c r="D24" s="56"/>
      <c r="E24" s="56"/>
      <c r="F24" s="56">
        <f t="shared" si="0"/>
        <v>2951</v>
      </c>
    </row>
    <row r="25" spans="1:6" ht="20.100000000000001" customHeight="1">
      <c r="A25" s="55" t="s">
        <v>272</v>
      </c>
      <c r="B25" s="56">
        <v>1500</v>
      </c>
      <c r="C25" s="56"/>
      <c r="D25" s="56"/>
      <c r="E25" s="56"/>
      <c r="F25" s="56">
        <f t="shared" si="0"/>
        <v>1500</v>
      </c>
    </row>
    <row r="26" spans="1:6" ht="20.100000000000001" customHeight="1">
      <c r="A26" s="55" t="s">
        <v>273</v>
      </c>
      <c r="B26" s="56">
        <v>11554</v>
      </c>
      <c r="C26" s="56"/>
      <c r="D26" s="56"/>
      <c r="E26" s="56"/>
      <c r="F26" s="56">
        <f t="shared" si="0"/>
        <v>11554</v>
      </c>
    </row>
    <row r="27" spans="1:6" ht="20.100000000000001" customHeight="1">
      <c r="A27" s="55" t="s">
        <v>274</v>
      </c>
      <c r="B27" s="56">
        <v>0</v>
      </c>
      <c r="C27" s="56"/>
      <c r="D27" s="56"/>
      <c r="E27" s="56"/>
      <c r="F27" s="56">
        <f t="shared" si="0"/>
        <v>0</v>
      </c>
    </row>
    <row r="28" spans="1:6" s="48" customFormat="1" ht="20.100000000000001" customHeight="1">
      <c r="A28" s="57" t="s">
        <v>275</v>
      </c>
      <c r="B28" s="58">
        <f>SUM(B5:B27)</f>
        <v>198122</v>
      </c>
      <c r="C28" s="58">
        <f>SUM(C5:C27)</f>
        <v>2700</v>
      </c>
      <c r="D28" s="58">
        <f>SUM(D5:D27)</f>
        <v>0</v>
      </c>
      <c r="E28" s="58">
        <f>SUM(E5:E27)</f>
        <v>5641</v>
      </c>
      <c r="F28" s="58">
        <f>SUM(F5:F27)</f>
        <v>206463</v>
      </c>
    </row>
    <row r="29" spans="1:6" s="49" customFormat="1" ht="20.100000000000001" customHeight="1">
      <c r="A29" s="59" t="s">
        <v>276</v>
      </c>
      <c r="B29" s="58">
        <f>SUM(B30:B34)</f>
        <v>153954</v>
      </c>
      <c r="C29" s="58">
        <f>SUM(C30:C34)</f>
        <v>5484</v>
      </c>
      <c r="D29" s="58">
        <f>SUM(D30:D34)</f>
        <v>2610</v>
      </c>
      <c r="E29" s="58">
        <f>SUM(E30:E34)</f>
        <v>0</v>
      </c>
      <c r="F29" s="58">
        <f>B29+C29+D29+E29</f>
        <v>162048</v>
      </c>
    </row>
    <row r="30" spans="1:6" ht="20.100000000000001" customHeight="1">
      <c r="A30" s="60" t="s">
        <v>277</v>
      </c>
      <c r="B30" s="56">
        <v>3895</v>
      </c>
      <c r="C30" s="56"/>
      <c r="D30" s="56"/>
      <c r="E30" s="56"/>
      <c r="F30" s="56">
        <f>B30+C30+D30+E30</f>
        <v>3895</v>
      </c>
    </row>
    <row r="31" spans="1:6" ht="20.100000000000001" customHeight="1">
      <c r="A31" s="60" t="s">
        <v>278</v>
      </c>
      <c r="B31" s="56">
        <v>150059</v>
      </c>
      <c r="C31" s="56"/>
      <c r="D31" s="56"/>
      <c r="E31" s="56"/>
      <c r="F31" s="56">
        <f t="shared" ref="F31:F35" si="1">B31+C31+D31+E31</f>
        <v>150059</v>
      </c>
    </row>
    <row r="32" spans="1:6" ht="20.100000000000001" customHeight="1">
      <c r="A32" s="61" t="s">
        <v>279</v>
      </c>
      <c r="B32" s="56"/>
      <c r="C32" s="56">
        <v>5484</v>
      </c>
      <c r="D32" s="56">
        <f>2610</f>
        <v>2610</v>
      </c>
      <c r="E32" s="56"/>
      <c r="F32" s="56">
        <f t="shared" si="1"/>
        <v>8094</v>
      </c>
    </row>
    <row r="33" spans="1:6" ht="20.100000000000001" customHeight="1">
      <c r="A33" s="60" t="s">
        <v>280</v>
      </c>
      <c r="B33" s="56"/>
      <c r="C33" s="56"/>
      <c r="D33" s="56"/>
      <c r="E33" s="56"/>
      <c r="F33" s="56">
        <f t="shared" si="1"/>
        <v>0</v>
      </c>
    </row>
    <row r="34" spans="1:6" ht="20.100000000000001" customHeight="1">
      <c r="A34" s="60" t="s">
        <v>281</v>
      </c>
      <c r="B34" s="56"/>
      <c r="C34" s="56"/>
      <c r="D34" s="56"/>
      <c r="E34" s="56"/>
      <c r="F34" s="56">
        <f t="shared" si="1"/>
        <v>0</v>
      </c>
    </row>
    <row r="35" spans="1:6" s="48" customFormat="1" ht="20.100000000000001" customHeight="1">
      <c r="A35" s="62" t="s">
        <v>282</v>
      </c>
      <c r="B35" s="58">
        <f>B29+B28</f>
        <v>352076</v>
      </c>
      <c r="C35" s="58">
        <f>C29+C28</f>
        <v>8184</v>
      </c>
      <c r="D35" s="58">
        <f>D29+D28</f>
        <v>2610</v>
      </c>
      <c r="E35" s="58">
        <f>E29+E28</f>
        <v>5641</v>
      </c>
      <c r="F35" s="58">
        <f t="shared" si="1"/>
        <v>368511</v>
      </c>
    </row>
    <row r="36" spans="1:6" ht="21" customHeight="1">
      <c r="A36" s="44"/>
      <c r="B36" s="52"/>
      <c r="C36" s="52"/>
      <c r="D36" s="52"/>
      <c r="E36" s="52"/>
      <c r="F36" s="52"/>
    </row>
    <row r="37" spans="1:6" ht="21" customHeight="1">
      <c r="A37" s="44"/>
      <c r="B37" s="52"/>
      <c r="C37" s="52"/>
      <c r="D37" s="52"/>
      <c r="E37" s="52"/>
      <c r="F37" s="52"/>
    </row>
    <row r="38" spans="1:6" ht="21" customHeight="1">
      <c r="A38" s="44"/>
      <c r="B38" s="52"/>
      <c r="C38" s="52"/>
      <c r="D38" s="52"/>
      <c r="E38" s="52"/>
      <c r="F38" s="52"/>
    </row>
    <row r="39" spans="1:6" ht="21" customHeight="1">
      <c r="A39" s="44"/>
      <c r="B39" s="52"/>
      <c r="C39" s="52"/>
      <c r="D39" s="52"/>
      <c r="E39" s="52"/>
      <c r="F39" s="52"/>
    </row>
    <row r="40" spans="1:6" ht="21" customHeight="1">
      <c r="A40" s="44"/>
      <c r="B40" s="52"/>
      <c r="C40" s="52"/>
      <c r="D40" s="52"/>
      <c r="E40" s="52"/>
      <c r="F40" s="52"/>
    </row>
    <row r="41" spans="1:6" ht="21" customHeight="1">
      <c r="A41" s="44"/>
      <c r="B41" s="52"/>
      <c r="C41" s="52"/>
      <c r="D41" s="52"/>
      <c r="E41" s="52"/>
      <c r="F41" s="52"/>
    </row>
    <row r="42" spans="1:6" ht="21" customHeight="1">
      <c r="A42" s="44"/>
      <c r="B42" s="52"/>
      <c r="C42" s="52"/>
      <c r="D42" s="52"/>
      <c r="E42" s="52"/>
      <c r="F42" s="52"/>
    </row>
    <row r="43" spans="1:6" ht="21" customHeight="1">
      <c r="A43" s="44"/>
      <c r="B43" s="52"/>
      <c r="C43" s="52"/>
      <c r="D43" s="52"/>
      <c r="E43" s="52"/>
      <c r="F43" s="52"/>
    </row>
    <row r="44" spans="1:6" ht="21" customHeight="1">
      <c r="A44" s="44"/>
      <c r="B44" s="52"/>
      <c r="C44" s="52"/>
      <c r="D44" s="52"/>
      <c r="E44" s="52"/>
      <c r="F44" s="52"/>
    </row>
    <row r="45" spans="1:6" ht="21" customHeight="1">
      <c r="A45" s="44"/>
      <c r="B45" s="52"/>
      <c r="C45" s="52"/>
      <c r="D45" s="52"/>
      <c r="E45" s="52"/>
      <c r="F45" s="52"/>
    </row>
    <row r="46" spans="1:6" ht="21" customHeight="1">
      <c r="A46" s="44"/>
      <c r="B46" s="52"/>
      <c r="C46" s="52"/>
      <c r="D46" s="52"/>
      <c r="E46" s="52"/>
      <c r="F46" s="52"/>
    </row>
    <row r="47" spans="1:6" ht="21" customHeight="1">
      <c r="A47" s="44"/>
      <c r="B47" s="52"/>
      <c r="C47" s="52"/>
      <c r="D47" s="52"/>
      <c r="E47" s="52"/>
      <c r="F47" s="52"/>
    </row>
  </sheetData>
  <mergeCells count="2">
    <mergeCell ref="A2:F2"/>
    <mergeCell ref="B3:F3"/>
  </mergeCells>
  <phoneticPr fontId="13" type="noConversion"/>
  <printOptions horizontalCentered="1"/>
  <pageMargins left="0.39305555555555599" right="0.39305555555555599" top="0.39305555555555599" bottom="0.39305555555555599" header="0.31041666666666701" footer="0.31041666666666701"/>
  <pageSetup paperSize="9" fitToHeight="0" orientation="portrait" useFirstPageNumber="1" errors="NA"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F115"/>
  <sheetViews>
    <sheetView showZeros="0" topLeftCell="A10" workbookViewId="0">
      <selection activeCell="F17" sqref="F17:F20"/>
    </sheetView>
  </sheetViews>
  <sheetFormatPr defaultColWidth="10.42578125" defaultRowHeight="14.25"/>
  <cols>
    <col min="1" max="1" width="43.28515625" style="35" customWidth="1"/>
    <col min="2" max="2" width="10.5703125" style="35" customWidth="1"/>
    <col min="3" max="3" width="11.140625" style="35" customWidth="1"/>
    <col min="4" max="4" width="12.42578125" style="35" customWidth="1"/>
    <col min="5" max="5" width="11.5703125" style="35" customWidth="1"/>
    <col min="6" max="6" width="12.28515625" style="35" customWidth="1"/>
    <col min="7" max="16384" width="10.42578125" style="35"/>
  </cols>
  <sheetData>
    <row r="1" spans="1:6" s="27" customFormat="1" ht="24" customHeight="1">
      <c r="A1" s="10" t="s">
        <v>283</v>
      </c>
      <c r="B1" s="36"/>
      <c r="C1" s="11"/>
      <c r="D1" s="11"/>
      <c r="E1" s="11"/>
    </row>
    <row r="2" spans="1:6" s="28" customFormat="1" ht="23.25" customHeight="1">
      <c r="A2" s="84" t="s">
        <v>284</v>
      </c>
      <c r="B2" s="84"/>
      <c r="C2" s="84"/>
      <c r="D2" s="84"/>
      <c r="E2" s="84"/>
      <c r="F2" s="84"/>
    </row>
    <row r="3" spans="1:6" s="3" customFormat="1" ht="24" customHeight="1">
      <c r="A3" s="37"/>
      <c r="B3" s="37"/>
      <c r="C3" s="14"/>
      <c r="D3" s="14"/>
      <c r="E3" s="14"/>
      <c r="F3" s="11" t="s">
        <v>208</v>
      </c>
    </row>
    <row r="4" spans="1:6" s="29" customFormat="1" ht="39" customHeight="1">
      <c r="A4" s="16" t="s">
        <v>285</v>
      </c>
      <c r="B4" s="17" t="s">
        <v>210</v>
      </c>
      <c r="C4" s="17" t="s">
        <v>211</v>
      </c>
      <c r="D4" s="17" t="s">
        <v>212</v>
      </c>
      <c r="E4" s="17" t="s">
        <v>213</v>
      </c>
      <c r="F4" s="18" t="s">
        <v>214</v>
      </c>
    </row>
    <row r="5" spans="1:6" s="30" customFormat="1" ht="23.1" customHeight="1">
      <c r="A5" s="38" t="s">
        <v>286</v>
      </c>
      <c r="B5" s="39"/>
      <c r="C5" s="39"/>
      <c r="D5" s="39"/>
      <c r="E5" s="39"/>
      <c r="F5" s="39">
        <f>B5+C5+D5+E5</f>
        <v>0</v>
      </c>
    </row>
    <row r="6" spans="1:6" s="30" customFormat="1" ht="23.1" customHeight="1">
      <c r="A6" s="38" t="s">
        <v>287</v>
      </c>
      <c r="B6" s="39"/>
      <c r="C6" s="39"/>
      <c r="D6" s="39"/>
      <c r="E6" s="39"/>
      <c r="F6" s="39">
        <f t="shared" ref="F6:F17" si="0">B6+C6+D6+E6</f>
        <v>0</v>
      </c>
    </row>
    <row r="7" spans="1:6" s="30" customFormat="1" ht="23.1" customHeight="1">
      <c r="A7" s="38" t="s">
        <v>288</v>
      </c>
      <c r="B7" s="39"/>
      <c r="C7" s="39"/>
      <c r="D7" s="39"/>
      <c r="E7" s="39"/>
      <c r="F7" s="39">
        <f t="shared" si="0"/>
        <v>0</v>
      </c>
    </row>
    <row r="8" spans="1:6" s="30" customFormat="1" ht="23.1" customHeight="1">
      <c r="A8" s="38" t="s">
        <v>289</v>
      </c>
      <c r="B8" s="39"/>
      <c r="C8" s="39"/>
      <c r="D8" s="39"/>
      <c r="E8" s="39"/>
      <c r="F8" s="39">
        <f t="shared" si="0"/>
        <v>0</v>
      </c>
    </row>
    <row r="9" spans="1:6" s="30" customFormat="1" ht="23.1" customHeight="1">
      <c r="A9" s="38" t="s">
        <v>290</v>
      </c>
      <c r="B9" s="39"/>
      <c r="C9" s="39"/>
      <c r="D9" s="39"/>
      <c r="E9" s="39"/>
      <c r="F9" s="39">
        <f t="shared" si="0"/>
        <v>0</v>
      </c>
    </row>
    <row r="10" spans="1:6" s="30" customFormat="1" ht="23.1" customHeight="1">
      <c r="A10" s="38" t="s">
        <v>291</v>
      </c>
      <c r="B10" s="39">
        <v>2400</v>
      </c>
      <c r="C10" s="39">
        <v>3300</v>
      </c>
      <c r="D10" s="39"/>
      <c r="E10" s="39"/>
      <c r="F10" s="39">
        <f t="shared" si="0"/>
        <v>5700</v>
      </c>
    </row>
    <row r="11" spans="1:6" s="30" customFormat="1" ht="23.1" customHeight="1">
      <c r="A11" s="38" t="s">
        <v>292</v>
      </c>
      <c r="B11" s="39"/>
      <c r="C11" s="39"/>
      <c r="D11" s="39"/>
      <c r="E11" s="39"/>
      <c r="F11" s="39">
        <f t="shared" si="0"/>
        <v>0</v>
      </c>
    </row>
    <row r="12" spans="1:6" s="30" customFormat="1" ht="30" customHeight="1">
      <c r="A12" s="38" t="s">
        <v>293</v>
      </c>
      <c r="B12" s="39"/>
      <c r="C12" s="39"/>
      <c r="D12" s="39"/>
      <c r="E12" s="39"/>
      <c r="F12" s="39">
        <f t="shared" si="0"/>
        <v>0</v>
      </c>
    </row>
    <row r="13" spans="1:6" s="30" customFormat="1" ht="23.1" customHeight="1">
      <c r="A13" s="38" t="s">
        <v>294</v>
      </c>
      <c r="B13" s="39"/>
      <c r="C13" s="39"/>
      <c r="D13" s="39"/>
      <c r="E13" s="39"/>
      <c r="F13" s="39">
        <f t="shared" si="0"/>
        <v>0</v>
      </c>
    </row>
    <row r="14" spans="1:6" s="30" customFormat="1" ht="30" customHeight="1">
      <c r="A14" s="38" t="s">
        <v>295</v>
      </c>
      <c r="B14" s="39"/>
      <c r="C14" s="39"/>
      <c r="D14" s="39"/>
      <c r="E14" s="39"/>
      <c r="F14" s="39">
        <f t="shared" si="0"/>
        <v>0</v>
      </c>
    </row>
    <row r="15" spans="1:6" s="31" customFormat="1" ht="23.1" customHeight="1">
      <c r="A15" s="40" t="s">
        <v>296</v>
      </c>
      <c r="B15" s="41">
        <f>SUM(B5:B14)</f>
        <v>2400</v>
      </c>
      <c r="C15" s="41">
        <f>SUM(C5:C14)</f>
        <v>3300</v>
      </c>
      <c r="D15" s="41">
        <f t="shared" ref="D15:E15" si="1">SUM(D5:D14)</f>
        <v>0</v>
      </c>
      <c r="E15" s="41">
        <f t="shared" si="1"/>
        <v>0</v>
      </c>
      <c r="F15" s="41">
        <f t="shared" si="0"/>
        <v>5700</v>
      </c>
    </row>
    <row r="16" spans="1:6" s="30" customFormat="1" ht="23.1" customHeight="1">
      <c r="A16" s="42" t="s">
        <v>241</v>
      </c>
      <c r="B16" s="41">
        <f>SUM(B17:B21)</f>
        <v>107762</v>
      </c>
      <c r="C16" s="41">
        <f>SUM(C17:C21)</f>
        <v>90600</v>
      </c>
      <c r="D16" s="41">
        <f>SUM(D17:D21)</f>
        <v>90800</v>
      </c>
      <c r="E16" s="41">
        <f>SUM(E17:E21)</f>
        <v>90284</v>
      </c>
      <c r="F16" s="41">
        <f t="shared" si="0"/>
        <v>379446</v>
      </c>
    </row>
    <row r="17" spans="1:6" s="30" customFormat="1" ht="23.1" customHeight="1">
      <c r="A17" s="43" t="s">
        <v>297</v>
      </c>
      <c r="B17" s="39"/>
      <c r="C17" s="39">
        <v>85800</v>
      </c>
      <c r="D17" s="39">
        <v>90800</v>
      </c>
      <c r="E17" s="39"/>
      <c r="F17" s="39">
        <f t="shared" si="0"/>
        <v>176600</v>
      </c>
    </row>
    <row r="18" spans="1:6" s="30" customFormat="1" ht="23.1" customHeight="1">
      <c r="A18" s="38" t="s">
        <v>329</v>
      </c>
      <c r="B18" s="39">
        <v>98716</v>
      </c>
      <c r="C18" s="39"/>
      <c r="D18" s="39"/>
      <c r="E18" s="39">
        <v>90284</v>
      </c>
      <c r="F18" s="39">
        <f t="shared" ref="F18:F22" si="2">B18+C18+D18+E18</f>
        <v>189000</v>
      </c>
    </row>
    <row r="19" spans="1:6" s="30" customFormat="1" ht="23.1" customHeight="1">
      <c r="A19" s="38" t="s">
        <v>330</v>
      </c>
      <c r="B19" s="39"/>
      <c r="C19" s="39">
        <v>4800</v>
      </c>
      <c r="D19" s="39"/>
      <c r="E19" s="39"/>
      <c r="F19" s="39">
        <f t="shared" si="2"/>
        <v>4800</v>
      </c>
    </row>
    <row r="20" spans="1:6" s="30" customFormat="1" ht="23.1" customHeight="1">
      <c r="A20" s="38" t="s">
        <v>247</v>
      </c>
      <c r="B20" s="39">
        <v>9046</v>
      </c>
      <c r="C20" s="39"/>
      <c r="D20" s="39"/>
      <c r="E20" s="39"/>
      <c r="F20" s="39">
        <f t="shared" si="2"/>
        <v>9046</v>
      </c>
    </row>
    <row r="21" spans="1:6" s="30" customFormat="1" ht="23.1" customHeight="1">
      <c r="A21" s="38" t="s">
        <v>246</v>
      </c>
      <c r="B21" s="39"/>
      <c r="C21" s="39"/>
      <c r="D21" s="39"/>
      <c r="E21" s="39"/>
      <c r="F21" s="39">
        <f t="shared" si="2"/>
        <v>0</v>
      </c>
    </row>
    <row r="22" spans="1:6" s="32" customFormat="1" ht="23.1" customHeight="1">
      <c r="A22" s="40" t="s">
        <v>249</v>
      </c>
      <c r="B22" s="41">
        <f>B15+B16</f>
        <v>110162</v>
      </c>
      <c r="C22" s="41">
        <f>C15+C16</f>
        <v>93900</v>
      </c>
      <c r="D22" s="41">
        <f>D15+D16</f>
        <v>90800</v>
      </c>
      <c r="E22" s="41">
        <f>E15+E16</f>
        <v>90284</v>
      </c>
      <c r="F22" s="41">
        <f t="shared" si="2"/>
        <v>385146</v>
      </c>
    </row>
    <row r="23" spans="1:6" s="33" customFormat="1"/>
    <row r="24" spans="1:6" s="34" customFormat="1" ht="12"/>
    <row r="25" spans="1:6" s="34" customFormat="1" ht="12"/>
    <row r="26" spans="1:6" s="34" customFormat="1" ht="12"/>
    <row r="27" spans="1:6" s="34" customFormat="1" ht="12"/>
    <row r="28" spans="1:6" s="34" customFormat="1" ht="12"/>
    <row r="29" spans="1:6" s="34" customFormat="1" ht="12"/>
    <row r="30" spans="1:6" s="34" customFormat="1" ht="12"/>
    <row r="31" spans="1:6" s="34" customFormat="1" ht="12"/>
    <row r="32" spans="1:6" s="34" customFormat="1" ht="12"/>
    <row r="33" s="34" customFormat="1" ht="12"/>
    <row r="34" s="34" customFormat="1" ht="12"/>
    <row r="35" s="34" customFormat="1" ht="12"/>
    <row r="36" s="34" customFormat="1" ht="12"/>
    <row r="37" s="34" customFormat="1" ht="12"/>
    <row r="38" s="34" customFormat="1" ht="12"/>
    <row r="39" s="34" customFormat="1" ht="12"/>
    <row r="40" s="34" customFormat="1" ht="12"/>
    <row r="41" s="34" customFormat="1" ht="12"/>
    <row r="42" s="34" customFormat="1" ht="12"/>
    <row r="43" s="34" customFormat="1" ht="12"/>
    <row r="44" s="34" customFormat="1" ht="12"/>
    <row r="45" s="34" customFormat="1" ht="12"/>
    <row r="46" s="34" customFormat="1" ht="12"/>
    <row r="47" s="34" customFormat="1" ht="12"/>
    <row r="48" s="34" customFormat="1" ht="12"/>
    <row r="49" s="34" customFormat="1" ht="12"/>
    <row r="50" s="34" customFormat="1" ht="12"/>
    <row r="51" s="34" customFormat="1" ht="12"/>
    <row r="52" s="34" customFormat="1" ht="12"/>
    <row r="53" s="34" customFormat="1" ht="12"/>
    <row r="54" s="34" customFormat="1" ht="12"/>
    <row r="55" s="34" customFormat="1" ht="12"/>
    <row r="56" s="34" customFormat="1" ht="12"/>
    <row r="57" s="34" customFormat="1" ht="12"/>
    <row r="58" s="34" customFormat="1" ht="12"/>
    <row r="59" s="34" customFormat="1" ht="12"/>
    <row r="60" s="34" customFormat="1" ht="12"/>
    <row r="61" s="34" customFormat="1" ht="12"/>
    <row r="62" s="34" customFormat="1" ht="12"/>
    <row r="63" s="34" customFormat="1" ht="12"/>
    <row r="64" s="34" customFormat="1" ht="12"/>
    <row r="65" s="34" customFormat="1" ht="12"/>
    <row r="66" s="34" customFormat="1" ht="12"/>
    <row r="67" s="34" customFormat="1" ht="12"/>
    <row r="68" s="34" customFormat="1" ht="12"/>
    <row r="69" s="34" customFormat="1" ht="12"/>
    <row r="70" s="34" customFormat="1" ht="12"/>
    <row r="71" s="34" customFormat="1" ht="12"/>
    <row r="72" s="34" customFormat="1" ht="12"/>
    <row r="73" s="34" customFormat="1" ht="12"/>
    <row r="74" s="34" customFormat="1" ht="12"/>
    <row r="75" s="34" customFormat="1" ht="12"/>
    <row r="76" s="34" customFormat="1" ht="12"/>
    <row r="77" s="34" customFormat="1" ht="12"/>
    <row r="78" s="34" customFormat="1" ht="12"/>
    <row r="79" s="34" customFormat="1" ht="12"/>
    <row r="80" s="34" customFormat="1" ht="12"/>
    <row r="81" s="34" customFormat="1" ht="12"/>
    <row r="82" s="34" customFormat="1" ht="12"/>
    <row r="83" s="34" customFormat="1" ht="12"/>
    <row r="84" s="34" customFormat="1" ht="12"/>
    <row r="85" s="34" customFormat="1" ht="12"/>
    <row r="86" s="34" customFormat="1" ht="12"/>
    <row r="87" s="34" customFormat="1" ht="12"/>
    <row r="88" s="34" customFormat="1" ht="12"/>
    <row r="89" s="34" customFormat="1" ht="12"/>
    <row r="90" s="34" customFormat="1" ht="12"/>
    <row r="91" s="34" customFormat="1" ht="12"/>
    <row r="92" s="34" customFormat="1" ht="12"/>
    <row r="93" s="34" customFormat="1" ht="12"/>
    <row r="94" s="34" customFormat="1" ht="12"/>
    <row r="95" s="34" customFormat="1" ht="12"/>
    <row r="96" s="34" customFormat="1" ht="12"/>
    <row r="97" s="34" customFormat="1" ht="12"/>
    <row r="98" s="34" customFormat="1" ht="12"/>
    <row r="99" s="34" customFormat="1" ht="12"/>
    <row r="100" s="34" customFormat="1" ht="12"/>
    <row r="101" s="34" customFormat="1" ht="12"/>
    <row r="102" s="34" customFormat="1" ht="12"/>
    <row r="103" s="34" customFormat="1" ht="12"/>
    <row r="104" s="34" customFormat="1" ht="12"/>
    <row r="105" s="34" customFormat="1" ht="12"/>
    <row r="106" s="34" customFormat="1" ht="12"/>
    <row r="107" s="34" customFormat="1" ht="12"/>
    <row r="108" s="34" customFormat="1" ht="12"/>
    <row r="109" s="34" customFormat="1" ht="12"/>
    <row r="110" s="34" customFormat="1" ht="12"/>
    <row r="111" s="34" customFormat="1" ht="12"/>
    <row r="112" s="34" customFormat="1" ht="12"/>
    <row r="113" s="34" customFormat="1" ht="12"/>
    <row r="114" s="34" customFormat="1" ht="12"/>
    <row r="115" s="34" customFormat="1" ht="12"/>
  </sheetData>
  <mergeCells count="1">
    <mergeCell ref="A2:F2"/>
  </mergeCells>
  <phoneticPr fontId="13" type="noConversion"/>
  <printOptions horizontalCentered="1"/>
  <pageMargins left="0.39305555555555599" right="0.39305555555555599" top="0.39305555555555599" bottom="0.39305555555555599" header="0.31041666666666701" footer="0.31041666666666701"/>
  <pageSetup paperSize="9" scale="95" fitToHeight="0" orientation="portrait" useFirstPageNumber="1" errors="NA"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F151"/>
  <sheetViews>
    <sheetView showZeros="0" workbookViewId="0">
      <selection activeCell="A6" sqref="A6"/>
    </sheetView>
  </sheetViews>
  <sheetFormatPr defaultColWidth="10.42578125" defaultRowHeight="14.25"/>
  <cols>
    <col min="1" max="1" width="47.140625" style="8" customWidth="1"/>
    <col min="2" max="2" width="10.42578125" style="8" customWidth="1"/>
    <col min="3" max="3" width="11.28515625" style="8" customWidth="1"/>
    <col min="4" max="5" width="11.42578125" style="8" customWidth="1"/>
    <col min="6" max="6" width="12.140625" style="9" customWidth="1"/>
    <col min="7" max="16384" width="10.42578125" style="8"/>
  </cols>
  <sheetData>
    <row r="1" spans="1:6" s="1" customFormat="1" ht="24" customHeight="1">
      <c r="A1" s="10" t="s">
        <v>298</v>
      </c>
      <c r="B1" s="11"/>
      <c r="C1" s="12"/>
      <c r="D1" s="12"/>
      <c r="E1" s="12"/>
      <c r="F1" s="13"/>
    </row>
    <row r="2" spans="1:6" s="2" customFormat="1" ht="23.25" customHeight="1">
      <c r="A2" s="84" t="s">
        <v>299</v>
      </c>
      <c r="B2" s="84"/>
      <c r="C2" s="84"/>
      <c r="D2" s="84"/>
      <c r="E2" s="84"/>
      <c r="F2" s="85"/>
    </row>
    <row r="3" spans="1:6" s="3" customFormat="1" ht="24" customHeight="1">
      <c r="A3" s="14"/>
      <c r="B3" s="14"/>
      <c r="C3" s="14"/>
      <c r="D3" s="14"/>
      <c r="E3" s="14"/>
      <c r="F3" s="15" t="s">
        <v>208</v>
      </c>
    </row>
    <row r="4" spans="1:6" s="4" customFormat="1" ht="33.75" customHeight="1">
      <c r="A4" s="16" t="s">
        <v>285</v>
      </c>
      <c r="B4" s="17" t="s">
        <v>210</v>
      </c>
      <c r="C4" s="17" t="s">
        <v>211</v>
      </c>
      <c r="D4" s="17" t="s">
        <v>212</v>
      </c>
      <c r="E4" s="17" t="s">
        <v>213</v>
      </c>
      <c r="F4" s="18" t="s">
        <v>214</v>
      </c>
    </row>
    <row r="5" spans="1:6" s="5" customFormat="1" ht="23.1" customHeight="1">
      <c r="A5" s="19" t="s">
        <v>300</v>
      </c>
      <c r="B5" s="20">
        <f>B6+B7</f>
        <v>0</v>
      </c>
      <c r="C5" s="20">
        <f>C6+C7</f>
        <v>0</v>
      </c>
      <c r="D5" s="20">
        <f>D6+D7</f>
        <v>0</v>
      </c>
      <c r="E5" s="20"/>
      <c r="F5" s="20">
        <f>B5+C5+D5+E5</f>
        <v>0</v>
      </c>
    </row>
    <row r="6" spans="1:6" s="5" customFormat="1" ht="23.1" customHeight="1">
      <c r="A6" s="19" t="s">
        <v>301</v>
      </c>
      <c r="B6" s="20"/>
      <c r="C6" s="20"/>
      <c r="D6" s="20"/>
      <c r="E6" s="20"/>
      <c r="F6" s="20">
        <f t="shared" ref="F6:F31" si="0">B6+C6+D6+E6</f>
        <v>0</v>
      </c>
    </row>
    <row r="7" spans="1:6" s="5" customFormat="1" ht="23.1" customHeight="1">
      <c r="A7" s="19" t="s">
        <v>302</v>
      </c>
      <c r="B7" s="20"/>
      <c r="C7" s="20"/>
      <c r="D7" s="20"/>
      <c r="E7" s="20"/>
      <c r="F7" s="20">
        <f t="shared" si="0"/>
        <v>0</v>
      </c>
    </row>
    <row r="8" spans="1:6" s="5" customFormat="1" ht="23.1" customHeight="1">
      <c r="A8" s="19" t="s">
        <v>303</v>
      </c>
      <c r="B8" s="20">
        <f>B9</f>
        <v>29</v>
      </c>
      <c r="C8" s="20">
        <f>C9</f>
        <v>0</v>
      </c>
      <c r="D8" s="20">
        <f>D9</f>
        <v>0</v>
      </c>
      <c r="E8" s="20"/>
      <c r="F8" s="20">
        <f t="shared" si="0"/>
        <v>29</v>
      </c>
    </row>
    <row r="9" spans="1:6" s="5" customFormat="1" ht="23.1" customHeight="1">
      <c r="A9" s="19" t="s">
        <v>304</v>
      </c>
      <c r="B9" s="20">
        <v>29</v>
      </c>
      <c r="C9" s="20"/>
      <c r="D9" s="20"/>
      <c r="E9" s="20"/>
      <c r="F9" s="20">
        <f t="shared" si="0"/>
        <v>29</v>
      </c>
    </row>
    <row r="10" spans="1:6" s="5" customFormat="1" ht="23.1" customHeight="1">
      <c r="A10" s="19" t="s">
        <v>305</v>
      </c>
      <c r="B10" s="20">
        <f>SUM(B11:B16)</f>
        <v>100068</v>
      </c>
      <c r="C10" s="20">
        <f>SUM(C11:C16)</f>
        <v>3300</v>
      </c>
      <c r="D10" s="20">
        <f t="shared" ref="D10:E10" si="1">SUM(D11:D16)</f>
        <v>0</v>
      </c>
      <c r="E10" s="20">
        <f t="shared" si="1"/>
        <v>90284</v>
      </c>
      <c r="F10" s="20">
        <f t="shared" si="0"/>
        <v>193652</v>
      </c>
    </row>
    <row r="11" spans="1:6" s="5" customFormat="1" ht="23.1" customHeight="1">
      <c r="A11" s="19" t="s">
        <v>306</v>
      </c>
      <c r="B11" s="20">
        <v>97668</v>
      </c>
      <c r="C11" s="20"/>
      <c r="D11" s="20"/>
      <c r="E11" s="20">
        <v>90284</v>
      </c>
      <c r="F11" s="20">
        <f t="shared" si="0"/>
        <v>187952</v>
      </c>
    </row>
    <row r="12" spans="1:6" s="5" customFormat="1" ht="23.1" customHeight="1">
      <c r="A12" s="19" t="s">
        <v>307</v>
      </c>
      <c r="B12" s="20"/>
      <c r="C12" s="20"/>
      <c r="D12" s="20"/>
      <c r="E12" s="20"/>
      <c r="F12" s="20">
        <f t="shared" si="0"/>
        <v>0</v>
      </c>
    </row>
    <row r="13" spans="1:6" s="5" customFormat="1" ht="23.1" customHeight="1">
      <c r="A13" s="19" t="s">
        <v>308</v>
      </c>
      <c r="B13" s="20"/>
      <c r="C13" s="20"/>
      <c r="D13" s="20"/>
      <c r="E13" s="20"/>
      <c r="F13" s="20">
        <f t="shared" si="0"/>
        <v>0</v>
      </c>
    </row>
    <row r="14" spans="1:6" s="5" customFormat="1" ht="23.1" customHeight="1">
      <c r="A14" s="19" t="s">
        <v>309</v>
      </c>
      <c r="B14" s="20">
        <v>2400</v>
      </c>
      <c r="C14" s="20">
        <v>3300</v>
      </c>
      <c r="D14" s="20"/>
      <c r="E14" s="20"/>
      <c r="F14" s="20">
        <f t="shared" si="0"/>
        <v>5700</v>
      </c>
    </row>
    <row r="15" spans="1:6" s="5" customFormat="1" ht="23.1" customHeight="1">
      <c r="A15" s="19" t="s">
        <v>310</v>
      </c>
      <c r="B15" s="20"/>
      <c r="C15" s="20"/>
      <c r="D15" s="20"/>
      <c r="E15" s="20"/>
      <c r="F15" s="20">
        <f t="shared" si="0"/>
        <v>0</v>
      </c>
    </row>
    <row r="16" spans="1:6" s="5" customFormat="1" ht="23.1" customHeight="1">
      <c r="A16" s="19" t="s">
        <v>311</v>
      </c>
      <c r="B16" s="20"/>
      <c r="C16" s="20"/>
      <c r="D16" s="20"/>
      <c r="E16" s="20"/>
      <c r="F16" s="20">
        <f t="shared" si="0"/>
        <v>0</v>
      </c>
    </row>
    <row r="17" spans="1:6" s="5" customFormat="1" ht="23.1" customHeight="1">
      <c r="A17" s="19" t="s">
        <v>312</v>
      </c>
      <c r="B17" s="20">
        <f>B18</f>
        <v>0</v>
      </c>
      <c r="C17" s="20">
        <f>C18</f>
        <v>0</v>
      </c>
      <c r="D17" s="20">
        <f>D18</f>
        <v>0</v>
      </c>
      <c r="E17" s="20"/>
      <c r="F17" s="20">
        <f t="shared" si="0"/>
        <v>0</v>
      </c>
    </row>
    <row r="18" spans="1:6" s="5" customFormat="1" ht="23.1" customHeight="1">
      <c r="A18" s="19" t="s">
        <v>313</v>
      </c>
      <c r="B18" s="20"/>
      <c r="C18" s="20"/>
      <c r="D18" s="20"/>
      <c r="E18" s="20"/>
      <c r="F18" s="20">
        <f t="shared" si="0"/>
        <v>0</v>
      </c>
    </row>
    <row r="19" spans="1:6" s="5" customFormat="1" ht="23.1" customHeight="1">
      <c r="A19" s="19" t="s">
        <v>314</v>
      </c>
      <c r="B19" s="20">
        <f>SUM(B20:B22)</f>
        <v>385</v>
      </c>
      <c r="C19" s="20">
        <f>SUM(C20:C22)</f>
        <v>85800</v>
      </c>
      <c r="D19" s="20">
        <f>SUM(D20:D22)</f>
        <v>90800</v>
      </c>
      <c r="E19" s="20"/>
      <c r="F19" s="20">
        <f t="shared" si="0"/>
        <v>176985</v>
      </c>
    </row>
    <row r="20" spans="1:6" s="5" customFormat="1" ht="23.1" customHeight="1">
      <c r="A20" s="19" t="s">
        <v>315</v>
      </c>
      <c r="B20" s="20"/>
      <c r="C20" s="20">
        <v>85800</v>
      </c>
      <c r="D20" s="20">
        <v>90800</v>
      </c>
      <c r="E20" s="20"/>
      <c r="F20" s="20">
        <f t="shared" si="0"/>
        <v>176600</v>
      </c>
    </row>
    <row r="21" spans="1:6" s="5" customFormat="1" ht="23.1" customHeight="1">
      <c r="A21" s="19" t="s">
        <v>316</v>
      </c>
      <c r="B21" s="20"/>
      <c r="C21" s="20"/>
      <c r="D21" s="20"/>
      <c r="E21" s="20"/>
      <c r="F21" s="20">
        <f t="shared" si="0"/>
        <v>0</v>
      </c>
    </row>
    <row r="22" spans="1:6" s="5" customFormat="1" ht="23.1" customHeight="1">
      <c r="A22" s="19" t="s">
        <v>317</v>
      </c>
      <c r="B22" s="20">
        <v>385</v>
      </c>
      <c r="C22" s="20"/>
      <c r="D22" s="20"/>
      <c r="E22" s="20"/>
      <c r="F22" s="20">
        <f t="shared" si="0"/>
        <v>385</v>
      </c>
    </row>
    <row r="23" spans="1:6" s="5" customFormat="1" ht="23.1" customHeight="1">
      <c r="A23" s="19" t="s">
        <v>318</v>
      </c>
      <c r="B23" s="20">
        <f>SUM(B24:B27)</f>
        <v>9680</v>
      </c>
      <c r="C23" s="20">
        <f>SUM(C24:C27)</f>
        <v>0</v>
      </c>
      <c r="D23" s="20">
        <f>SUM(D24:D27)</f>
        <v>0</v>
      </c>
      <c r="E23" s="20"/>
      <c r="F23" s="20">
        <f t="shared" si="0"/>
        <v>9680</v>
      </c>
    </row>
    <row r="24" spans="1:6" s="5" customFormat="1" ht="23.1" customHeight="1">
      <c r="A24" s="19" t="s">
        <v>319</v>
      </c>
      <c r="B24" s="20">
        <v>5625</v>
      </c>
      <c r="C24" s="20"/>
      <c r="D24" s="20"/>
      <c r="E24" s="20"/>
      <c r="F24" s="20">
        <f t="shared" si="0"/>
        <v>5625</v>
      </c>
    </row>
    <row r="25" spans="1:6" s="5" customFormat="1" ht="23.1" customHeight="1">
      <c r="A25" s="19" t="s">
        <v>320</v>
      </c>
      <c r="B25" s="20">
        <v>1690</v>
      </c>
      <c r="C25" s="20"/>
      <c r="D25" s="20"/>
      <c r="E25" s="20"/>
      <c r="F25" s="20">
        <f t="shared" si="0"/>
        <v>1690</v>
      </c>
    </row>
    <row r="26" spans="1:6" s="5" customFormat="1" ht="23.1" customHeight="1">
      <c r="A26" s="19" t="s">
        <v>321</v>
      </c>
      <c r="B26" s="20">
        <v>806</v>
      </c>
      <c r="C26" s="20"/>
      <c r="D26" s="20"/>
      <c r="E26" s="20"/>
      <c r="F26" s="20">
        <f t="shared" si="0"/>
        <v>806</v>
      </c>
    </row>
    <row r="27" spans="1:6" s="5" customFormat="1" ht="23.1" customHeight="1">
      <c r="A27" s="19" t="s">
        <v>322</v>
      </c>
      <c r="B27" s="20">
        <v>1559</v>
      </c>
      <c r="C27" s="20"/>
      <c r="D27" s="20"/>
      <c r="E27" s="20"/>
      <c r="F27" s="20">
        <f t="shared" si="0"/>
        <v>1559</v>
      </c>
    </row>
    <row r="28" spans="1:6" s="5" customFormat="1" ht="23.1" customHeight="1">
      <c r="A28" s="19" t="s">
        <v>323</v>
      </c>
      <c r="B28" s="20">
        <f>B29</f>
        <v>0</v>
      </c>
      <c r="C28" s="20">
        <f>C29</f>
        <v>4800</v>
      </c>
      <c r="D28" s="20">
        <f>D29</f>
        <v>0</v>
      </c>
      <c r="E28" s="20"/>
      <c r="F28" s="20">
        <f t="shared" si="0"/>
        <v>4800</v>
      </c>
    </row>
    <row r="29" spans="1:6" s="5" customFormat="1" ht="23.1" customHeight="1">
      <c r="A29" s="19" t="s">
        <v>324</v>
      </c>
      <c r="B29" s="20"/>
      <c r="C29" s="20">
        <v>4800</v>
      </c>
      <c r="D29" s="20"/>
      <c r="E29" s="20"/>
      <c r="F29" s="20">
        <f t="shared" si="0"/>
        <v>4800</v>
      </c>
    </row>
    <row r="30" spans="1:6" s="6" customFormat="1" ht="23.1" customHeight="1">
      <c r="A30" s="21" t="s">
        <v>325</v>
      </c>
      <c r="B30" s="22">
        <f>B5+B8+B10+B17+B19+B23+B28</f>
        <v>110162</v>
      </c>
      <c r="C30" s="22">
        <f>C5+C8+C10+C17+C19+C23+C28</f>
        <v>93900</v>
      </c>
      <c r="D30" s="22">
        <f>D5+D8+D10+D17+D19+D23+D28</f>
        <v>90800</v>
      </c>
      <c r="E30" s="22">
        <f>E5+E8+E10+E17+E19+E23+E28</f>
        <v>90284</v>
      </c>
      <c r="F30" s="22">
        <f t="shared" si="0"/>
        <v>385146</v>
      </c>
    </row>
    <row r="31" spans="1:6" s="5" customFormat="1" ht="23.1" customHeight="1">
      <c r="A31" s="23" t="s">
        <v>276</v>
      </c>
      <c r="B31" s="22">
        <f>SUM(B32:B35)</f>
        <v>0</v>
      </c>
      <c r="C31" s="22">
        <f>SUM(C32:C35)</f>
        <v>0</v>
      </c>
      <c r="D31" s="22">
        <f>SUM(D32:D35)</f>
        <v>0</v>
      </c>
      <c r="E31" s="22"/>
      <c r="F31" s="22">
        <f t="shared" si="0"/>
        <v>0</v>
      </c>
    </row>
    <row r="32" spans="1:6" s="5" customFormat="1" ht="23.1" customHeight="1">
      <c r="A32" s="24" t="s">
        <v>326</v>
      </c>
      <c r="B32" s="20"/>
      <c r="C32" s="20"/>
      <c r="D32" s="20"/>
      <c r="E32" s="20"/>
      <c r="F32" s="22">
        <f t="shared" ref="F32:F36" si="2">B32+C32+D32+E32</f>
        <v>0</v>
      </c>
    </row>
    <row r="33" spans="1:6" s="5" customFormat="1" ht="23.1" customHeight="1">
      <c r="A33" s="19" t="s">
        <v>327</v>
      </c>
      <c r="B33" s="20"/>
      <c r="C33" s="20"/>
      <c r="D33" s="20"/>
      <c r="E33" s="20"/>
      <c r="F33" s="22">
        <f t="shared" si="2"/>
        <v>0</v>
      </c>
    </row>
    <row r="34" spans="1:6" s="5" customFormat="1" ht="23.1" customHeight="1">
      <c r="A34" s="24" t="s">
        <v>328</v>
      </c>
      <c r="B34" s="20"/>
      <c r="C34" s="20"/>
      <c r="D34" s="20"/>
      <c r="E34" s="20"/>
      <c r="F34" s="22">
        <f t="shared" si="2"/>
        <v>0</v>
      </c>
    </row>
    <row r="35" spans="1:6" s="5" customFormat="1" ht="23.1" customHeight="1">
      <c r="A35" s="24" t="s">
        <v>281</v>
      </c>
      <c r="B35" s="20"/>
      <c r="C35" s="20"/>
      <c r="D35" s="20"/>
      <c r="E35" s="20"/>
      <c r="F35" s="22">
        <f t="shared" si="2"/>
        <v>0</v>
      </c>
    </row>
    <row r="36" spans="1:6" s="6" customFormat="1" ht="23.1" customHeight="1">
      <c r="A36" s="25" t="s">
        <v>282</v>
      </c>
      <c r="B36" s="22">
        <f>B30+B31</f>
        <v>110162</v>
      </c>
      <c r="C36" s="22">
        <f>C30+C31</f>
        <v>93900</v>
      </c>
      <c r="D36" s="22">
        <f>D30+D31</f>
        <v>90800</v>
      </c>
      <c r="E36" s="22">
        <f>E30+E31</f>
        <v>90284</v>
      </c>
      <c r="F36" s="22">
        <f t="shared" si="2"/>
        <v>385146</v>
      </c>
    </row>
    <row r="37" spans="1:6" s="7" customFormat="1" ht="12">
      <c r="F37" s="26"/>
    </row>
    <row r="38" spans="1:6" s="7" customFormat="1" ht="12">
      <c r="F38" s="26"/>
    </row>
    <row r="39" spans="1:6" s="7" customFormat="1" ht="12">
      <c r="F39" s="26"/>
    </row>
    <row r="40" spans="1:6" s="7" customFormat="1" ht="12">
      <c r="F40" s="26"/>
    </row>
    <row r="41" spans="1:6" s="7" customFormat="1" ht="12">
      <c r="F41" s="26"/>
    </row>
    <row r="42" spans="1:6" s="7" customFormat="1" ht="12">
      <c r="F42" s="26"/>
    </row>
    <row r="43" spans="1:6" s="7" customFormat="1" ht="12">
      <c r="F43" s="26"/>
    </row>
    <row r="44" spans="1:6" s="7" customFormat="1" ht="12">
      <c r="F44" s="26"/>
    </row>
    <row r="45" spans="1:6" s="7" customFormat="1" ht="12">
      <c r="F45" s="26"/>
    </row>
    <row r="46" spans="1:6" s="7" customFormat="1" ht="12">
      <c r="F46" s="26"/>
    </row>
    <row r="47" spans="1:6" s="7" customFormat="1" ht="12">
      <c r="F47" s="26"/>
    </row>
    <row r="48" spans="1:6" s="7" customFormat="1" ht="12">
      <c r="F48" s="26"/>
    </row>
    <row r="49" spans="6:6" s="7" customFormat="1" ht="12">
      <c r="F49" s="26"/>
    </row>
    <row r="50" spans="6:6" s="7" customFormat="1" ht="12">
      <c r="F50" s="26"/>
    </row>
    <row r="51" spans="6:6" s="7" customFormat="1" ht="12">
      <c r="F51" s="26"/>
    </row>
    <row r="52" spans="6:6" s="7" customFormat="1" ht="12">
      <c r="F52" s="26"/>
    </row>
    <row r="53" spans="6:6" s="7" customFormat="1" ht="12">
      <c r="F53" s="26"/>
    </row>
    <row r="54" spans="6:6" s="7" customFormat="1" ht="12">
      <c r="F54" s="26"/>
    </row>
    <row r="55" spans="6:6" s="7" customFormat="1" ht="12">
      <c r="F55" s="26"/>
    </row>
    <row r="56" spans="6:6" s="7" customFormat="1" ht="12">
      <c r="F56" s="26"/>
    </row>
    <row r="57" spans="6:6" s="7" customFormat="1" ht="12">
      <c r="F57" s="26"/>
    </row>
    <row r="58" spans="6:6" s="7" customFormat="1" ht="12">
      <c r="F58" s="26"/>
    </row>
    <row r="59" spans="6:6" s="7" customFormat="1" ht="12">
      <c r="F59" s="26"/>
    </row>
    <row r="60" spans="6:6" s="7" customFormat="1" ht="12">
      <c r="F60" s="26"/>
    </row>
    <row r="61" spans="6:6" s="7" customFormat="1" ht="12">
      <c r="F61" s="26"/>
    </row>
    <row r="62" spans="6:6" s="7" customFormat="1" ht="12">
      <c r="F62" s="26"/>
    </row>
    <row r="63" spans="6:6" s="7" customFormat="1" ht="12">
      <c r="F63" s="26"/>
    </row>
    <row r="64" spans="6:6" s="7" customFormat="1" ht="12">
      <c r="F64" s="26"/>
    </row>
    <row r="65" spans="6:6" s="7" customFormat="1" ht="12">
      <c r="F65" s="26"/>
    </row>
    <row r="66" spans="6:6" s="7" customFormat="1" ht="12">
      <c r="F66" s="26"/>
    </row>
    <row r="67" spans="6:6" s="7" customFormat="1" ht="12">
      <c r="F67" s="26"/>
    </row>
    <row r="68" spans="6:6" s="7" customFormat="1" ht="12">
      <c r="F68" s="26"/>
    </row>
    <row r="69" spans="6:6" s="7" customFormat="1" ht="12">
      <c r="F69" s="26"/>
    </row>
    <row r="70" spans="6:6" s="7" customFormat="1" ht="12">
      <c r="F70" s="26"/>
    </row>
    <row r="71" spans="6:6" s="7" customFormat="1" ht="12">
      <c r="F71" s="26"/>
    </row>
    <row r="72" spans="6:6" s="7" customFormat="1" ht="12">
      <c r="F72" s="26"/>
    </row>
    <row r="73" spans="6:6" s="7" customFormat="1" ht="12">
      <c r="F73" s="26"/>
    </row>
    <row r="74" spans="6:6" s="7" customFormat="1" ht="12">
      <c r="F74" s="26"/>
    </row>
    <row r="75" spans="6:6" s="7" customFormat="1" ht="12">
      <c r="F75" s="26"/>
    </row>
    <row r="76" spans="6:6" s="7" customFormat="1" ht="12">
      <c r="F76" s="26"/>
    </row>
    <row r="77" spans="6:6" s="7" customFormat="1" ht="12">
      <c r="F77" s="26"/>
    </row>
    <row r="78" spans="6:6" s="7" customFormat="1" ht="12">
      <c r="F78" s="26"/>
    </row>
    <row r="79" spans="6:6" s="7" customFormat="1" ht="12">
      <c r="F79" s="26"/>
    </row>
    <row r="80" spans="6:6" s="7" customFormat="1" ht="12">
      <c r="F80" s="26"/>
    </row>
    <row r="81" spans="6:6" s="7" customFormat="1" ht="12">
      <c r="F81" s="26"/>
    </row>
    <row r="82" spans="6:6" s="7" customFormat="1" ht="12">
      <c r="F82" s="26"/>
    </row>
    <row r="83" spans="6:6" s="7" customFormat="1" ht="12">
      <c r="F83" s="26"/>
    </row>
    <row r="84" spans="6:6" s="7" customFormat="1" ht="12">
      <c r="F84" s="26"/>
    </row>
    <row r="85" spans="6:6" s="7" customFormat="1" ht="12">
      <c r="F85" s="26"/>
    </row>
    <row r="86" spans="6:6" s="7" customFormat="1" ht="12">
      <c r="F86" s="26"/>
    </row>
    <row r="87" spans="6:6" s="7" customFormat="1" ht="12">
      <c r="F87" s="26"/>
    </row>
    <row r="88" spans="6:6" s="7" customFormat="1" ht="12">
      <c r="F88" s="26"/>
    </row>
    <row r="89" spans="6:6" s="7" customFormat="1" ht="12">
      <c r="F89" s="26"/>
    </row>
    <row r="90" spans="6:6" s="7" customFormat="1" ht="12">
      <c r="F90" s="26"/>
    </row>
    <row r="91" spans="6:6" s="7" customFormat="1" ht="12">
      <c r="F91" s="26"/>
    </row>
    <row r="92" spans="6:6" s="7" customFormat="1" ht="12">
      <c r="F92" s="26"/>
    </row>
    <row r="93" spans="6:6" s="7" customFormat="1" ht="12">
      <c r="F93" s="26"/>
    </row>
    <row r="94" spans="6:6" s="7" customFormat="1" ht="12">
      <c r="F94" s="26"/>
    </row>
    <row r="95" spans="6:6" s="7" customFormat="1" ht="12">
      <c r="F95" s="26"/>
    </row>
    <row r="96" spans="6:6" s="7" customFormat="1" ht="12">
      <c r="F96" s="26"/>
    </row>
    <row r="97" spans="6:6" s="7" customFormat="1" ht="12">
      <c r="F97" s="26"/>
    </row>
    <row r="98" spans="6:6" s="7" customFormat="1" ht="12">
      <c r="F98" s="26"/>
    </row>
    <row r="99" spans="6:6" s="7" customFormat="1" ht="12">
      <c r="F99" s="26"/>
    </row>
    <row r="100" spans="6:6" s="7" customFormat="1" ht="12">
      <c r="F100" s="26"/>
    </row>
    <row r="101" spans="6:6" s="7" customFormat="1" ht="12">
      <c r="F101" s="26"/>
    </row>
    <row r="102" spans="6:6" s="7" customFormat="1" ht="12">
      <c r="F102" s="26"/>
    </row>
    <row r="103" spans="6:6" s="7" customFormat="1" ht="12">
      <c r="F103" s="26"/>
    </row>
    <row r="104" spans="6:6" s="7" customFormat="1" ht="12">
      <c r="F104" s="26"/>
    </row>
    <row r="105" spans="6:6" s="7" customFormat="1" ht="12">
      <c r="F105" s="26"/>
    </row>
    <row r="106" spans="6:6" s="7" customFormat="1" ht="12">
      <c r="F106" s="26"/>
    </row>
    <row r="107" spans="6:6" s="7" customFormat="1" ht="12">
      <c r="F107" s="26"/>
    </row>
    <row r="108" spans="6:6" s="7" customFormat="1" ht="12">
      <c r="F108" s="26"/>
    </row>
    <row r="109" spans="6:6" s="7" customFormat="1" ht="12">
      <c r="F109" s="26"/>
    </row>
    <row r="110" spans="6:6" s="7" customFormat="1" ht="12">
      <c r="F110" s="26"/>
    </row>
    <row r="111" spans="6:6" s="7" customFormat="1" ht="12">
      <c r="F111" s="26"/>
    </row>
    <row r="112" spans="6:6" s="7" customFormat="1" ht="12">
      <c r="F112" s="26"/>
    </row>
    <row r="113" spans="6:6" s="7" customFormat="1" ht="12">
      <c r="F113" s="26"/>
    </row>
    <row r="114" spans="6:6" s="7" customFormat="1" ht="12">
      <c r="F114" s="26"/>
    </row>
    <row r="115" spans="6:6" s="7" customFormat="1" ht="12">
      <c r="F115" s="26"/>
    </row>
    <row r="116" spans="6:6" s="7" customFormat="1" ht="12">
      <c r="F116" s="26"/>
    </row>
    <row r="117" spans="6:6" s="7" customFormat="1" ht="12">
      <c r="F117" s="26"/>
    </row>
    <row r="118" spans="6:6" s="7" customFormat="1" ht="12">
      <c r="F118" s="26"/>
    </row>
    <row r="119" spans="6:6" s="7" customFormat="1" ht="12">
      <c r="F119" s="26"/>
    </row>
    <row r="120" spans="6:6" s="7" customFormat="1" ht="12">
      <c r="F120" s="26"/>
    </row>
    <row r="121" spans="6:6" s="7" customFormat="1" ht="12">
      <c r="F121" s="26"/>
    </row>
    <row r="122" spans="6:6" s="7" customFormat="1" ht="12">
      <c r="F122" s="26"/>
    </row>
    <row r="123" spans="6:6" s="7" customFormat="1" ht="12">
      <c r="F123" s="26"/>
    </row>
    <row r="124" spans="6:6" s="7" customFormat="1" ht="12">
      <c r="F124" s="26"/>
    </row>
    <row r="125" spans="6:6" s="7" customFormat="1" ht="12">
      <c r="F125" s="26"/>
    </row>
    <row r="126" spans="6:6" s="7" customFormat="1" ht="12">
      <c r="F126" s="26"/>
    </row>
    <row r="127" spans="6:6" s="7" customFormat="1" ht="12">
      <c r="F127" s="26"/>
    </row>
    <row r="128" spans="6:6" s="7" customFormat="1" ht="12">
      <c r="F128" s="26"/>
    </row>
    <row r="129" spans="6:6" s="7" customFormat="1" ht="12">
      <c r="F129" s="26"/>
    </row>
    <row r="130" spans="6:6" s="7" customFormat="1" ht="12">
      <c r="F130" s="26"/>
    </row>
    <row r="131" spans="6:6" s="7" customFormat="1" ht="12">
      <c r="F131" s="26"/>
    </row>
    <row r="132" spans="6:6" s="7" customFormat="1" ht="12">
      <c r="F132" s="26"/>
    </row>
    <row r="133" spans="6:6" s="7" customFormat="1" ht="12">
      <c r="F133" s="26"/>
    </row>
    <row r="134" spans="6:6" s="7" customFormat="1" ht="12">
      <c r="F134" s="26"/>
    </row>
    <row r="135" spans="6:6" s="7" customFormat="1" ht="12">
      <c r="F135" s="26"/>
    </row>
    <row r="136" spans="6:6" s="7" customFormat="1" ht="12">
      <c r="F136" s="26"/>
    </row>
    <row r="137" spans="6:6" s="7" customFormat="1" ht="12">
      <c r="F137" s="26"/>
    </row>
    <row r="138" spans="6:6" s="7" customFormat="1" ht="12">
      <c r="F138" s="26"/>
    </row>
    <row r="139" spans="6:6" s="7" customFormat="1" ht="12">
      <c r="F139" s="26"/>
    </row>
    <row r="140" spans="6:6" s="7" customFormat="1" ht="12">
      <c r="F140" s="26"/>
    </row>
    <row r="141" spans="6:6" s="7" customFormat="1" ht="12">
      <c r="F141" s="26"/>
    </row>
    <row r="142" spans="6:6" s="7" customFormat="1" ht="12">
      <c r="F142" s="26"/>
    </row>
    <row r="143" spans="6:6" s="7" customFormat="1" ht="12">
      <c r="F143" s="26"/>
    </row>
    <row r="144" spans="6:6" s="7" customFormat="1" ht="12">
      <c r="F144" s="26"/>
    </row>
    <row r="145" spans="6:6" s="7" customFormat="1" ht="12">
      <c r="F145" s="26"/>
    </row>
    <row r="146" spans="6:6" s="7" customFormat="1" ht="12">
      <c r="F146" s="26"/>
    </row>
    <row r="147" spans="6:6" s="7" customFormat="1" ht="12">
      <c r="F147" s="26"/>
    </row>
    <row r="148" spans="6:6" s="7" customFormat="1" ht="12">
      <c r="F148" s="26"/>
    </row>
    <row r="149" spans="6:6" s="7" customFormat="1" ht="12">
      <c r="F149" s="26"/>
    </row>
    <row r="150" spans="6:6" s="7" customFormat="1" ht="12">
      <c r="F150" s="26"/>
    </row>
    <row r="151" spans="6:6" s="7" customFormat="1" ht="12">
      <c r="F151" s="26"/>
    </row>
  </sheetData>
  <mergeCells count="1">
    <mergeCell ref="A2:F2"/>
  </mergeCells>
  <phoneticPr fontId="13" type="noConversion"/>
  <printOptions horizontalCentered="1"/>
  <pageMargins left="0.39305555555555599" right="0.39305555555555599" top="0.39305555555555599" bottom="0.39305555555555599" header="0.31041666666666701" footer="0.31041666666666701"/>
  <pageSetup paperSize="9" scale="90" fitToHeight="0" orientation="portrait" useFirstPageNumber="1" errors="NA"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1.一般公共预算收入</vt:lpstr>
      <vt:lpstr>2.一般公共预算支出</vt:lpstr>
      <vt:lpstr>3.基金收入</vt:lpstr>
      <vt:lpstr>4.基金支出</vt:lpstr>
    </vt:vector>
  </TitlesOfParts>
  <Company>MC SYSTEM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王赜</cp:lastModifiedBy>
  <cp:revision>1</cp:revision>
  <cp:lastPrinted>2021-02-23T10:14:04Z</cp:lastPrinted>
  <dcterms:created xsi:type="dcterms:W3CDTF">2006-02-13T05:15:00Z</dcterms:created>
  <dcterms:modified xsi:type="dcterms:W3CDTF">2021-02-23T10:14:28Z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ies>
</file>